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72"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 name="Sheet1" sheetId="9" r:id="rId9"/>
  </sheets>
  <externalReferences>
    <externalReference r:id="rId12"/>
  </externalReferences>
  <definedNames>
    <definedName name="Month">'[1]Dropdowns'!$G$2:$G$13</definedName>
    <definedName name="Year">'[1]Dropdowns'!$H$2:$H$36</definedName>
  </definedNames>
  <calcPr fullCalcOnLoad="1"/>
</workbook>
</file>

<file path=xl/comments3.xml><?xml version="1.0" encoding="utf-8"?>
<comments xmlns="http://schemas.openxmlformats.org/spreadsheetml/2006/main">
  <authors>
    <author>Timoteo</author>
  </authors>
  <commentList>
    <comment ref="C11" authorId="0">
      <text>
        <r>
          <rPr>
            <b/>
            <sz val="9"/>
            <rFont val="Tahoma"/>
            <family val="2"/>
          </rPr>
          <t>Timoteo:</t>
        </r>
        <r>
          <rPr>
            <sz val="9"/>
            <rFont val="Tahoma"/>
            <family val="2"/>
          </rPr>
          <t xml:space="preserve">
Ladis, I unable to articulate here. I will leave this for you to have ago first.</t>
        </r>
      </text>
    </comment>
  </commentList>
</comments>
</file>

<file path=xl/comments4.xml><?xml version="1.0" encoding="utf-8"?>
<comments xmlns="http://schemas.openxmlformats.org/spreadsheetml/2006/main">
  <authors>
    <author>Timoteo</author>
  </authors>
  <commentList>
    <comment ref="F9" authorId="0">
      <text>
        <r>
          <rPr>
            <b/>
            <sz val="9"/>
            <rFont val="Tahoma"/>
            <family val="2"/>
          </rPr>
          <t>Timoteo:</t>
        </r>
        <r>
          <rPr>
            <sz val="9"/>
            <rFont val="Tahoma"/>
            <family val="2"/>
          </rPr>
          <t xml:space="preserve">
Again Ladis. I will leave this for you.</t>
        </r>
      </text>
    </comment>
    <comment ref="F18" authorId="0">
      <text>
        <r>
          <rPr>
            <b/>
            <sz val="9"/>
            <rFont val="Tahoma"/>
            <family val="2"/>
          </rPr>
          <t>Timoteo:</t>
        </r>
        <r>
          <rPr>
            <sz val="9"/>
            <rFont val="Tahoma"/>
            <family val="2"/>
          </rPr>
          <t xml:space="preserve">
Ladis. I will this to you first.</t>
        </r>
      </text>
    </comment>
    <comment ref="C28" authorId="0">
      <text>
        <r>
          <rPr>
            <b/>
            <sz val="9"/>
            <rFont val="Tahoma"/>
            <family val="2"/>
          </rPr>
          <t>Timoteo:</t>
        </r>
        <r>
          <rPr>
            <sz val="9"/>
            <rFont val="Tahoma"/>
            <family val="2"/>
          </rPr>
          <t xml:space="preserve">
Ladis. Please do attempt to integrate Lars comments here. I will finalise if necessary.</t>
        </r>
      </text>
    </comment>
  </commentList>
</comments>
</file>

<file path=xl/sharedStrings.xml><?xml version="1.0" encoding="utf-8"?>
<sst xmlns="http://schemas.openxmlformats.org/spreadsheetml/2006/main" count="656" uniqueCount="485">
  <si>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</si>
  <si>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</si>
  <si>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</si>
  <si>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</si>
  <si>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</si>
  <si>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</si>
  <si>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</si>
  <si>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</si>
  <si>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</si>
  <si>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</si>
  <si>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</si>
  <si>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</si>
  <si>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</si>
  <si>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</si>
  <si>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</si>
  <si>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</si>
  <si>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</si>
  <si>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</si>
  <si>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</si>
  <si>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</si>
  <si>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</si>
  <si>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</si>
  <si>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</si>
  <si>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</si>
  <si>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</si>
  <si>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</si>
  <si>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</si>
  <si>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</si>
  <si>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</si>
  <si>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</si>
  <si>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</si>
  <si>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</si>
  <si>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</si>
  <si>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</si>
  <si>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</si>
  <si>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</si>
  <si>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</si>
  <si>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</si>
  <si>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</si>
  <si>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</si>
  <si>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</si>
  <si>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</si>
  <si>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</si>
  <si>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</si>
  <si>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</si>
  <si>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</si>
  <si>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</si>
  <si>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</si>
  <si>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</si>
  <si>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</si>
  <si>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</si>
  <si>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</si>
  <si>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</si>
  <si>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</si>
  <si>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</si>
  <si>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</si>
  <si>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</si>
  <si>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</si>
  <si>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</si>
  <si>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</si>
  <si>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</si>
  <si>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</si>
  <si>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</si>
  <si>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</si>
  <si>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</si>
  <si>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</si>
  <si>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</si>
  <si>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</si>
  <si>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</si>
  <si>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</si>
  <si>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</si>
  <si>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</si>
  <si>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</si>
  <si>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</si>
  <si>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</si>
  <si>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</si>
  <si>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</si>
  <si>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</si>
  <si>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</si>
  <si>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</si>
  <si>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</si>
  <si>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</si>
  <si>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</si>
  <si>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</si>
  <si>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</si>
  <si>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</si>
  <si>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</si>
  <si>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</si>
  <si>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</si>
  <si>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</si>
  <si>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</si>
  <si>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</si>
  <si>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</si>
  <si>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</si>
  <si>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</si>
  <si>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</si>
  <si>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</si>
  <si>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</si>
  <si>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</si>
  <si>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</si>
  <si>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</si>
  <si>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</si>
  <si>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</si>
  <si>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</si>
  <si>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</si>
  <si>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</si>
  <si>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</si>
  <si>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</si>
  <si>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</si>
  <si>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</si>
  <si>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</si>
  <si>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</si>
  <si>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</si>
  <si>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</si>
  <si>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</si>
  <si>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</si>
  <si>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</si>
  <si>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</si>
  <si>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</si>
  <si>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</si>
  <si>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</si>
  <si>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</si>
  <si>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</si>
  <si>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</si>
  <si>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</si>
  <si>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</si>
  <si>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</si>
  <si>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</si>
  <si>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</si>
  <si>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</si>
  <si>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</si>
  <si>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</si>
  <si>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</si>
  <si>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</si>
  <si>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</si>
  <si>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</si>
  <si>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</si>
  <si>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</si>
  <si>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</si>
  <si>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</si>
  <si>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</si>
  <si>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</si>
  <si>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</si>
  <si>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</si>
  <si>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</si>
  <si>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</si>
  <si>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</si>
  <si>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</si>
  <si>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</si>
  <si>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</si>
  <si>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</si>
  <si>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</si>
  <si>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</si>
  <si>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</si>
  <si>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</si>
  <si>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</si>
  <si>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</si>
  <si>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</si>
  <si>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</si>
  <si>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</si>
  <si>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</si>
  <si>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</si>
  <si>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</si>
  <si>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</si>
  <si>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</si>
  <si>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</si>
  <si>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</si>
  <si>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</si>
  <si>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</si>
  <si>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</si>
  <si>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</si>
  <si>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</si>
  <si>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</si>
  <si>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</si>
  <si>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</si>
  <si>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</si>
  <si>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</si>
  <si>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</si>
  <si>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</si>
  <si>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</si>
  <si>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</si>
  <si>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</si>
  <si>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</si>
  <si>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</si>
  <si>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</si>
  <si>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</si>
  <si>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</si>
  <si>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</si>
  <si>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</si>
  <si>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</si>
  <si>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</si>
  <si>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</si>
  <si>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</si>
  <si>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</si>
  <si>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</si>
  <si>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</si>
  <si>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</si>
  <si>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</si>
  <si>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</si>
  <si>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</si>
  <si>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</si>
  <si>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</si>
  <si>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</si>
  <si>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</si>
  <si>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</si>
  <si>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</si>
  <si>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</si>
  <si>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</si>
  <si>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</si>
  <si>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</si>
  <si>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</si>
  <si>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</si>
  <si>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</si>
  <si>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</si>
  <si>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</si>
  <si>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</si>
  <si>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</si>
  <si>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</si>
  <si>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</si>
  <si>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</si>
  <si>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</si>
  <si>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</si>
  <si>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</si>
  <si>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</si>
  <si>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</si>
  <si>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</si>
  <si>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</si>
  <si>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</si>
  <si>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</si>
  <si>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</si>
  <si>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</si>
  <si>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</si>
  <si>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</si>
  <si>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</si>
  <si>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</si>
  <si>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</si>
  <si>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</si>
  <si>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</si>
  <si>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</si>
  <si>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</si>
  <si>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</si>
  <si>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</si>
  <si>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</si>
  <si>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</si>
  <si>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</si>
  <si>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</si>
  <si>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</si>
  <si>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</si>
  <si>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</si>
  <si>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</si>
  <si>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</si>
  <si>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</si>
  <si>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</si>
  <si>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</si>
  <si>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</si>
  <si>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</si>
  <si>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</si>
  <si>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</si>
  <si>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</si>
  <si>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</si>
  <si>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</si>
  <si>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</si>
  <si>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</si>
  <si>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</si>
  <si>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</si>
  <si>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</si>
  <si>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</si>
  <si>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</si>
  <si>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</si>
  <si>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</si>
  <si>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</si>
  <si>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</si>
  <si>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</si>
  <si>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</si>
  <si>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</si>
  <si>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</si>
  <si>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</si>
  <si>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</si>
  <si>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</si>
  <si>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</si>
  <si>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</si>
  <si>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</si>
  <si>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</si>
  <si>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</si>
  <si>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</si>
  <si>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</si>
  <si>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</si>
  <si>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</si>
  <si>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</si>
  <si>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</si>
  <si>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</si>
  <si>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</si>
  <si>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</si>
  <si>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</si>
  <si>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</si>
  <si>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</si>
  <si>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</si>
  <si>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</si>
  <si>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</si>
  <si>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</si>
  <si>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</si>
  <si>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</si>
  <si>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</si>
  <si>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</si>
  <si>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</si>
  <si>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</si>
  <si>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</si>
  <si>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</si>
  <si>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</si>
  <si>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</si>
  <si>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</si>
  <si>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</si>
  <si>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</si>
  <si>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</si>
  <si>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</si>
  <si>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</si>
  <si>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</si>
  <si>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</si>
  <si>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</si>
  <si>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</si>
  <si>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</si>
  <si>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</si>
  <si>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</si>
  <si>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</si>
  <si>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</si>
  <si>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</si>
  <si>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</si>
  <si>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Implementation of Concrete Adaptation Measures to Reduce Vulnerability of Livelihoods and Economy of Coastal Communities of Tanzania</t>
  </si>
  <si>
    <t>AFB-5060-1111-2G48</t>
  </si>
  <si>
    <t>UNEP</t>
  </si>
  <si>
    <t>MIE</t>
  </si>
  <si>
    <t>http://www.unep.org/climatechange/adaptation/AccessToAdaptationFinance/AdaptationFundProjects/Tanzania</t>
  </si>
  <si>
    <t>Eng. Ladislaus Kyaruzi</t>
  </si>
  <si>
    <t xml:space="preserve">leoky2009@gmail.com </t>
  </si>
  <si>
    <t>Eng. Ngosi C.X. Mwihava</t>
  </si>
  <si>
    <t>nmwihava@gmail.com</t>
  </si>
  <si>
    <t>lachr@dtu.dk</t>
  </si>
  <si>
    <t>Vice President's Office</t>
  </si>
  <si>
    <t xml:space="preserve">ps@vpo.go.tz </t>
  </si>
  <si>
    <t>Operational: The multiple ongoing initiatives on climate adaptation in Tanzania could cause operational delays for this project</t>
  </si>
  <si>
    <t>Political: District-level stakeholders and administrations show low engagement for adaptation measures</t>
  </si>
  <si>
    <t>Political: the project could experience difficulties in coordination and oversight for activities delivered at various sectors, levels of governments or by multiple partners</t>
  </si>
  <si>
    <t>Environmental: Extreme weather events such as tropical storms, floods or droughts could hinder progress in ecosystem rehabilitation and infrastructure activities</t>
  </si>
  <si>
    <t>Financial: market and price fluctuations could cause price variations and variations in costs of certain project activities, leading to budgetary constraints.</t>
  </si>
  <si>
    <t>Low</t>
  </si>
  <si>
    <t>Medium</t>
  </si>
  <si>
    <t>Vice President's Office "the executing entity" low executions rate due to internal procurement procedures.</t>
  </si>
  <si>
    <t>Component 1 - Addressing climate change impacts on key infrastructure and settlements</t>
  </si>
  <si>
    <t>Cleaning up of the drainage channels, rehabilitation of storm drains</t>
  </si>
  <si>
    <t>Component 2 – Ecosystem-based Integrated Coastal Area Management</t>
  </si>
  <si>
    <t>Rehabilitate, construct and upgrade coastal
protection facilities to
protect settlements
economic and cultural
infrastructure</t>
  </si>
  <si>
    <t xml:space="preserve">Mangrove rehabilitation </t>
  </si>
  <si>
    <t>Coral reef rehabilitation and protection</t>
  </si>
  <si>
    <t>Shoreline stabilization through reforestation</t>
  </si>
  <si>
    <t xml:space="preserve">Re-planting of native and resilient trees </t>
  </si>
  <si>
    <t>Component 3 – Knowledge, coastal monitoring and policy linkages</t>
  </si>
  <si>
    <t>Stocktaking</t>
  </si>
  <si>
    <t>Coastal monitoring and assessment</t>
  </si>
  <si>
    <t>Policy linkages</t>
  </si>
  <si>
    <t>Project operation and management</t>
  </si>
  <si>
    <t>Establish project management team</t>
  </si>
  <si>
    <t>Procurement</t>
  </si>
  <si>
    <t>Length of sea walls raised and rehabilitated
(m)</t>
  </si>
  <si>
    <t>Component 2 - Ecosystem-Based Integrated Coastal Area Management (EBICAM)</t>
  </si>
  <si>
    <t>40 hectares of
mangroves
under
rehabilitation in
severely
degraded
strands in Dar
es Salaam area</t>
  </si>
  <si>
    <t>there are
approximately
2,000 ha of
mangroves in Dar
es Salaam
surroundings</t>
  </si>
  <si>
    <t>Km of shoreline
stabilized using
vegetation</t>
  </si>
  <si>
    <t>rate of coastal
erosion estimated
between 3 and
8m per year
according to
recent site
specific surveys</t>
  </si>
  <si>
    <t>Component 3 - Knowledge, coastal monitoring and policy linkages</t>
  </si>
  <si>
    <t>1 plan</t>
  </si>
  <si>
    <t>Dar es salaam seawall (2.6km) showing signs of severe degradation at Ocean Road and Kingomboni</t>
  </si>
  <si>
    <t>1335 linear meters of seawall rehabilitated along Ocean Road and Kingamboni</t>
  </si>
  <si>
    <t>Change in number of urban flooding events related to storm and severe rainfall</t>
  </si>
  <si>
    <t>Average of 5 flooding events in Dar es Salaam city center during rainy seasons over the past 5
years</t>
  </si>
  <si>
    <t>a 50% reduction in the number of flooding events during rainy season.</t>
  </si>
  <si>
    <t>Average wood fuel consumption per capita in Tanzania is 1 to 1.3m3; fuelwood efficiency is estimated at less than 10% on
average in all sites; estimated mangrove
deforestation rate is 2% per year</t>
  </si>
  <si>
    <t>at least 30% decrease in use of fuelwood; 1500 households have access to alternative and or efficient energy sources</t>
  </si>
  <si>
    <t>No recent local data available. Latest data sets show low biocover in existing reefs</t>
  </si>
  <si>
    <t>2000 m2 in front of Dar es Salaam, with an increase of 75% annually</t>
  </si>
  <si>
    <t>no such study; there is no recent comprehensive desk review of available knowledge</t>
  </si>
  <si>
    <t>1 baseline study in year 1</t>
  </si>
  <si>
    <t>There is no climate change clearing house mechanism</t>
  </si>
  <si>
    <t>clearing house function is operational by mid-term</t>
  </si>
  <si>
    <t>ad hoc assessments available but none specific to this project</t>
  </si>
  <si>
    <t>measures are identified for upscaling and policy uptake on an ongoing basis</t>
  </si>
  <si>
    <t>number of policy briefs provided to key sectors and regulators; number of workshops</t>
  </si>
  <si>
    <t>3 briefing notes per year; 2 workshops during the project</t>
  </si>
  <si>
    <t>Amount dedicated to infrastructure maintenance from district budgets</t>
  </si>
  <si>
    <t>infrastructure budgets within district administrations are low</t>
  </si>
  <si>
    <t>Number of plans approved</t>
  </si>
  <si>
    <t>no plans yet available but ICZM capacity exists</t>
  </si>
  <si>
    <t>MS</t>
  </si>
  <si>
    <t>Coral reefs rehabilitation                             Training fisheries and local government officers on coral reef conservation</t>
  </si>
  <si>
    <t>Effective implementation of clearing house function</t>
  </si>
  <si>
    <t>Cost-effective measures are identified for upscaling and policy uptake</t>
  </si>
  <si>
    <t>While there is a good degree of information on climate change, there is no systematic effort to inform policy makers based on project utcomes</t>
  </si>
  <si>
    <t>Lars Christiansen, UNEP task manager</t>
  </si>
  <si>
    <t>Lars Christiansen, UNEP TM</t>
  </si>
  <si>
    <t>May 1, 2015 (MTR), November 1, 2017 (Terminal)</t>
  </si>
  <si>
    <t>40 ha mangrove planted, 2000m2 coral reef rehabilitated</t>
  </si>
  <si>
    <t>40 ha mangrove planted, 2000m2 coral reef rehabilitated.</t>
  </si>
  <si>
    <t>1 (none)</t>
  </si>
  <si>
    <t xml:space="preserve">0 - no </t>
  </si>
  <si>
    <t>One (1) Ecosystem Based Integrated Coastal Area Management Plan (EBICAM) with CC adaptation action plan for the coastal region is approved</t>
  </si>
  <si>
    <r>
      <t xml:space="preserve">One (1) Ecosystem Based Integrated Coastal Area Management Plan (EBICAM) with CC adaptation action plan for the coastal region is approved </t>
    </r>
    <r>
      <rPr>
        <b/>
        <sz val="12"/>
        <color indexed="8"/>
        <rFont val="Times New Roman"/>
        <family val="1"/>
      </rPr>
      <t>- 5 fully integrated</t>
    </r>
  </si>
  <si>
    <t>Output 1.1: Sea wall raised or rehabilitated in areas showing particular damage</t>
  </si>
  <si>
    <t>Output 1.2: Effective storm and flood drainage systems in urban areas and near coastal communities</t>
  </si>
  <si>
    <t>Output 2.1: Appropriate alternative energy (efficient cookstoves, small solar) technology transferred</t>
  </si>
  <si>
    <t>Output 2.2: Mangrove rehabilitation through planting of resilient seedlings, dredging and the creation of no-take buffer zones;degraded coral reefs rehabilitated and protected</t>
  </si>
  <si>
    <t>Output 2.3: Shoreline rehabilitated and stabilized using trees and grasses</t>
  </si>
  <si>
    <t>Output 3.1: Performance of a baseline study</t>
  </si>
  <si>
    <t>Output 3.2: A climate change coastal observatory for Tanzania for ongoing monitoring of CZM and Coastal environmental status and scientific research</t>
  </si>
  <si>
    <t>Output 3.5: One EBICAM plan for the coastal region approved</t>
  </si>
  <si>
    <t>Output 3.4: District level administration have the capacity to adequately manage rehabilitated infrastructure</t>
  </si>
  <si>
    <t>Output 3.3: Lessons learned from the project outputs
documented</t>
  </si>
  <si>
    <t xml:space="preserve">Project Execution </t>
  </si>
  <si>
    <t>GRAND TOTAL</t>
  </si>
  <si>
    <t>Lessons and measures related to coordination with the LDCF project 'Developing core capacity to address adaptation to climate change in Tanzania in productive coastal zones'</t>
  </si>
  <si>
    <t>Undertake baseline survey and development of indicators and targets.                                          Develop a database of information relevant to adaptation in Tanzania</t>
  </si>
  <si>
    <t xml:space="preserve">Prepare procurement plans                                  Procure consultancies                                           Procure firms for goods and works services </t>
  </si>
  <si>
    <t>Establish the National project management team.                                                            Identify the Senior Technical Adviser (STA) of the project.                                                               Establish Project Steering Committee</t>
  </si>
  <si>
    <t>30,000m2 in Dar es salaam
broader area</t>
  </si>
  <si>
    <t xml:space="preserve">Coastal monitoring and assessment      </t>
  </si>
  <si>
    <t>Please Provide the Name and Contact information of person(s) reponsible for completing the Rating section</t>
  </si>
  <si>
    <t>Document lessons learned from project outputs.                                                   Review infrastructure maintenance programs of Dar es Salaam City, Temeke, Kinondoni and Ilala Municipalities.                                                        Develop an Ecosystem-Based Integrated Coastal Area Management Action Plan (EBICAM).</t>
  </si>
  <si>
    <t xml:space="preserve">Technical assessment of the viability and resilience of proposed actions.                                            Monitoring the key determinants of vulnerability i.e. SLR, water availability and precipitation patterns.    Create Climate Change Observatory for Tanzania (CCOT)                       </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</si>
  <si>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</si>
  <si>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</si>
  <si>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</si>
  <si>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</si>
  <si>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</si>
  <si>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</si>
  <si>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</si>
  <si>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</si>
  <si>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</si>
  <si>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Inception workshop held from 29-30 November 2012.Project brief provided to stakeholders.</t>
  </si>
  <si>
    <t>Project Performance Report (PPR)</t>
  </si>
  <si>
    <r>
      <t>Tanzania is impacted by climate change mainly through its effects on rainfall patterns, temperature extremes and sea level rise.  The direct impacts of these changes are likely to result in more frequent and intense droughts, the destruction of infrastructures in the coast and inland through flooding, inundation, erosion and storms; if no action is taken, the socio-economic impacts will include agricultural yield decreases, decreased water availability and quality, and losses of lives and livelihoods, as well as the accelerated degradation of ecosystems that form the basis of the Tanzanian economy.  To respo</t>
    </r>
    <r>
      <rPr>
        <sz val="10"/>
        <rFont val="Times New Roman"/>
        <family val="1"/>
      </rPr>
      <t xml:space="preserve">nd to this, the government developed a project proposal to adapt to the climate change in the coast of Dar es salaam. In December 2011 the </t>
    </r>
    <r>
      <rPr>
        <sz val="10"/>
        <color indexed="8"/>
        <rFont val="Times New Roman"/>
        <family val="1"/>
      </rPr>
      <t xml:space="preserve">Adaptation Fund Board considered the proposal and approved a five years project with a total of USD 5,008,564.  Implementation of the project started in </t>
    </r>
    <r>
      <rPr>
        <sz val="10"/>
        <color indexed="8"/>
        <rFont val="Times New Roman"/>
        <family val="1"/>
      </rPr>
      <t xml:space="preserve">1 </t>
    </r>
    <r>
      <rPr>
        <sz val="10"/>
        <color indexed="8"/>
        <rFont val="Times New Roman"/>
        <family val="1"/>
      </rPr>
      <t>November 2012.
The project consists of the following outcomes, supported by on the ground activities implemented primarily in the vicinity of Dar Es Salaam:
1. Adverse impacts of SLR and floods on coastal infrastructures and settlements are reduced.
2. Coastal ecosystems are rehabilitated and Integrated Coastal Area Management is implemented.
3. Knowledge of climate impacts and adaptation is increased.
The project is being implemented by the United Nations Environment Programme (UNEP) and executed by the Vice Presidents Office (Division of Environment) in close cooperation with sectoral ministries as well as Dar es Salaam City Council</t>
    </r>
    <r>
      <rPr>
        <sz val="10"/>
        <color indexed="8"/>
        <rFont val="Times New Roman"/>
        <family val="1"/>
      </rPr>
      <t xml:space="preserve"> and Municipalities of Ilala, Temeke and Kinondoni. </t>
    </r>
    <r>
      <rPr>
        <sz val="10"/>
        <color indexed="8"/>
        <rFont val="Times New Roman"/>
        <family val="1"/>
      </rPr>
      <t xml:space="preserve">
</t>
    </r>
  </si>
  <si>
    <t>Dar es Salaam City (Ocean Road; Kigamboni-Mwalimu Nyerere Memorial Institute; Kinondoni Municipality:Tandale street in Tandale ward and Kawe street in Kawe ward; Ilala Municipality:.Bungoni street in Buguruni ward; Temeke Municipality: Miburani-Mtoni Bustani streets in Mtoni ward and Butiama street (Butiama drainage) in Kijichi ward; Kunduchi, Ununio and Mbweni.</t>
  </si>
  <si>
    <t>A clearing house function has been established.</t>
  </si>
  <si>
    <t>Dar es Salaam Municipal councils earmark appropriate
annual allocations for
infrastructure maintenance.</t>
  </si>
  <si>
    <t>The LDCF and AF projects are very closely coordinated, and in practice implemented almost as one. A joint project coordination team has been established at VPO, with one project coordinator handling the AF project and one handling the LDCF project. The two are reporting to, and coordinated through, the assistant director of environment assessment Mr Richard Muyungi. In practice the three are working very closely on a daily basis – i.e. sitting in the same office, having joint meetings etc. Additional examples of the close coordination and collaboration taking place between the two projects include: Joint project steering committee with joint meetings, joint technical committee, joint baseline study, a shared Senior TechnicalAdviser etc. All of this reduces costs, and assures that relevant lessons, outputs and expertise are consistently shared between the two projects. All joint activities and financial contributions are proportionately shared and kept completely separate to avoid co-mingling.</t>
  </si>
  <si>
    <t>Co-financing is not applicable to the project</t>
  </si>
  <si>
    <t>Members of CCOT established and its TORs developed. The project will support the first meeting of CCOT scheduled for first half of 2015.</t>
  </si>
  <si>
    <t>See above.</t>
  </si>
  <si>
    <t>01 November 2013 to 31 October 2014</t>
  </si>
  <si>
    <t>Inception Workshop Report 2012; Quarterly Expenditure Reports (Q4,2012, Q1, Q2, Q3&amp;Q4, 2013; Q1,Q2,Q3,2014); Project brief report to the Planning Commission of the United Republic of Tanzania   for the Government year 2012/2013; TORs of: Joint Project Steering Committee; National Project Coordinator; Senior Technical Adviser; Finance and Administrative Assistant; Tender Evaluation Repors for supply of the project vehicle; evaluation report for experssion of interest for a position of senior technical adviser; evaluation  report for  a position of consultancy services for development of a baseline survey and development of indicators and various consultancies.                                                                                                                                               Finalized TORs of: (Feasibility Study, EIA study for the proposed Construction and Rehabilitation of Seawall at Ocean Road and Kigamboni (Mwalimu Nyerere Memorial Institute) and Rehabilitation of Drainage Systems; Climate Change Knowledge Management Specialist; Coastal Zone Management Specialist; Memorandum of Understanding with UNOPS for constrcution and rehabilitation of seawall of Kigamboni and Ocean Road and drainage systems; Reef specialist, Rural energy consultant, mangrove specialist,Coastal Reabilitation specialist, Mangrove specialist, sub-contract env.engineering firm for mangrove rehabilitation, Climate Change Observatory for Tanzania, Task Force to develop EBICAM Action Planand sub-contract NGO reef rehabilitation ); Evaluation Report of Expression of Interest Tender No. ME 002/2012-13/DE/C/07 for Re-advertized Consultancy services for Development of a baseline survey and development of indicators and targets, Procurement plan 2014, Revised Project Budget, Revised Work Plan, Variance of the revised project budget, Report of the development of the Terms of Reference of various consultancies. Baseline study report. PPR (November 2012-October 2013). PPR B (1 November 2013 to 30 October 2014), Audit report 2013, Draft Ecosystem Based Intergrated Coastal  Area Management   (EBICAM) Action Plan for Dar es Salaam region. Brief report of UNEP task manager and senior technical adviser mission, 2013, Annual physical and financial performance for year 2013.</t>
  </si>
  <si>
    <t>Financial information:  cumulative from project start to 31 October 2014</t>
  </si>
  <si>
    <t>The appointed National Project Coordinator, Senior Technical Adviser and assistant administrative and financial manager  as a dedicated team for project coordination ensure that the project maintains its objectives. In addition the realisation of the Project Steering Committee (PSC) has helped to resolve pending issues allowinh a smooth progress of the planned activities. The Chairperson of the PSC who is the Permanent Secretary of the Vice President's Office ensures that no unnecessary delays of this project. PSC has been able to meet in 3rd March 2014 and 22nd July 2014.</t>
  </si>
  <si>
    <t>Protective infrastructure rehabilitation will be designed according to the best available technical standards and using the best available technology. The baseline study has  provided appropriate data and information to be used. Scoping and designs to undertaken through the feasibility study will provide more appropriate data and information. In addition all foreseen ecosystem rehabilitation works will be carried out in startight collaboration with NGO's and communities who will be supporting the project in case of extreme weathar event that could equire additional labour input. Finally, working conditions for all key activities of ecosystem and infrastructure rehabilitation will be such to take into consideration and minimize the impacts of any eventual disruption caused by extreme climate/meteorological event.</t>
  </si>
  <si>
    <t>The feasibility study will establish the possible costs for the project activities.  Environmental Impact Assessment (EIA) will develop a risk management and contingency plans.</t>
  </si>
  <si>
    <t>The experience from the previous period of project implementation have shown severe delays due to slow procurement procedures within VPO. A formal partnership with the VPO procurement unit to create streamlined and dedicated processes for the project (e.g. on-demand meetings of the procurement board) has now been established by including a specific budget in the revised project budget to cover any unforeseen costs during the procurement processes.  Furthermore, 2013, 2014 and 2015 project activities were/are included in the annual work plans of the VPO. This has somewhat improved the procurement process by being able to procure many consultancies at a time. Out of 10 consultancies (4 are at the stage of signing the contracts; 2 have signed contracts; feasibility study to be undertaken by UNOPS; 3 consultancies will be advertized in January 2015). Out of 5 sub contracts (1 is being re-advertized in January 2015; seawall and drainage sub contracts will be undertaken by UNOPS; 1 sub contracts to be advertized in January 2015 and 1 sub contract, its acticity of stabilization will start in year 4 of the project).  However, measures implemented so far have not been sufficiently effective in mitigating the risk. To minimize further the potential risk with the procurement delays towards the construction/rehabilitation of infrastructures (sea walls and drainage system; the biggest outputs of the project), it is expected that the MoU to be signed with the UNOPS, by which all the procurement and feasibility studies towards the construction/rehabilitation of infrastructures (sea walls and drainage system) will be carried out by this UN unit. Therefore, processes such as (i) The preparation of the feasibility studies and preliminary design requirements, (ii) preparation of the final design requirements; (iii) preparation of the Works design, drawings and other specifications; (iv) preparation of the construction and procurement strategy; (v) procurement of the Works in accordance with the procurement strategy; (vi) undertaking and development of the Works in accordance with the construction strategy, and; (vii)  institutional capacity development for maintenance of coastal infrastructure have been  included in the UNOPS MoU which establishes that the project will be implemented within a 14 month period, upon the finalisation of the agreement (December 2014).</t>
  </si>
  <si>
    <t>The dedicated personnel for project management that has been established through the Vice President‘s Office will coordinate and monitor the project outputs and activities. Close collaboration among various ministries and stakeholders will be provided through among others the project steering committee. With the realisation of the first Project Steering Committee im March 2014, and appointement of the various Institutional Focal Points, a greater cross-intitunional coordination has been achieved.</t>
  </si>
  <si>
    <t>Yes. Due to the delays in the procurement processes observed during the past period, a formal partnership with the VPO procurement unit was established by including a specific budget in the revised project budget to cover any unforeseen costs during the procurement processes.  Although this measure has enable the VPO Procurement Unit to carry out several procurement processes in simultaneous, unfortunately the risks were not fully reduced and delays persisted. One of the major causes identified was the inabiility of establishing a fasttrack mechanism to hasten the procurement process by reducing the time required by Government Law for public advertisement and contract. Considering that the next major procurements to follow will be related to the construction/rehabilitation of infrastructures (sea walls and drainage systems), a decision was made to partnership with the UNOPS through an MoU so to gurantee speedy implementation.</t>
  </si>
  <si>
    <t>TORs of coastal zone management specialist developed. TORs of reef specialist developed. TORs of NGO for reef rehabilitation developed.  The procurement of the consultancies  of reef specialist, coastal zone management specialist done. Contracts are being finalized. Consultancies will start right from January 2015.</t>
  </si>
  <si>
    <t>TORs of coastal zone management specialist developed. TORs of rural energy consultant developed. The procurement of the consultancies  of coastal zone management specialist and rural energy consultancy done.Contracts are being finalized. Consultancies will start right from January 2015.  Community training on renewable and efficient energy (through NGO and GreenJobs) scheduled for 18-22 December 2014. Community and user association training on sustainable mangrove management scheduled for 18-22 December 2014.</t>
  </si>
  <si>
    <t>TORs of coastal zone management specialist developed.  Procurement process  of coastal zone management specialist done. Contract is being finalized to be signed by January 2015.Consultancy services  will start right from January 2015.</t>
  </si>
  <si>
    <t>TORs of climate change knowledge management specialist developed.   Procurement of climate change knowledge management specialist done.  Contract is being finalized to be signed by January 2015.Consultancy services  will start right from January 2015.  TORs of the task force to develop EBICAM Action Plan of Dar es Salaam region developed.    Task force to develop EBICAM formed.      The second draft of EBICAM Action Plan  of Dar es Salaam region developed. Consultative stakeholders workshop will be held in the first quarter of 2015.</t>
  </si>
  <si>
    <t xml:space="preserve">Partnership on procurement process done with the VPO procurement unit, Senior Technical Adviser recruited. Procurement Plan for 2013 and 2014 prepared. Office supplies, computers and assoceries procured.                     Project car procured (Toyota Hilux Double Cabin registered as DFPA240).                                                            C4 EcoSolutions procured to update/develop indicators and targets.          Out of 10 consultancies (4 are at the stage of signing the contracts; 2 have signed contracts; feasibility study to be undertaken by UNOPS; 3 consultancies will be advertised in January 2015). Out of 5 sub contracts (1 to be re-advertised in January 2015; UNOPS is being engaged for seawall and drainage sub contracts; 1 sub contracts to be advertised in January 2015). Purchase of 1,500 cookstoves to be done in the January 2015. UNOPS is being engaged for scoping and designs of the seawall and drainage systems and will be engaged for constrcution works. </t>
  </si>
  <si>
    <t xml:space="preserve"> The second draft EBICAM Action Plan of Dar es Salaam region is available. </t>
  </si>
  <si>
    <t xml:space="preserve">The National Project Coordinator appointed.                                                     The project finance and administration appointed.    The International Senior Technical Adviser recruited.                                                               The Project Steering Committee (PSC) formed and carried out the first and second meetings (3rd March 2014 and 22nd July 2014). Third meeting of PSC scheduled on 30 January 2015.  The Project Technical Committee established in December 2013. </t>
  </si>
  <si>
    <t xml:space="preserve">Develop TORs of the engineering firm. Undertake EIA and feasibility study. Contract an engineering firm for Rehabilitate/Cleaning and maintenance of five  storm drains in Dar es salaam city centre.                 </t>
  </si>
  <si>
    <t xml:space="preserve"> Undertake EIA and feasibility study. Contract an engineering firm. Rehabilitate, construct and upgrade 1666 linear meters of seawall along the Ocean Road (Kivukoni-Upanga East) and Kigamboni (Mwalimu Nyerere Memorial Academy-staff quarters)</t>
  </si>
  <si>
    <t xml:space="preserve">Planting of resilient seedlings                           Dredging and clean-up operations                     Provision of small solar equipment                  Distribute fuel efficient cookstoves to 1,500 households                                                          Training district officers and community representatives on fuel efficient technologies and sustainable mangroves. </t>
  </si>
  <si>
    <t xml:space="preserve">TORs of the consultancy to undertake baseline study developed.                                     Procurement of the firm or individual to undertake baseline study has been done (C4 EcoSolutions).  The work of baseline study was completed in  September 2014.  Subsequent to the baseline study consultancy and as a result of the findings produced a revision of the log-frame was carried out to incorporate  and/or adjust new indicators and targets.However, these changes to the Result Framework will have to be endorsed by the Project Steering Comittee at the next meeting scheduled by 30 Janaury 2015 after which the revised log-frame will be shared with the AF Sec.                 </t>
  </si>
  <si>
    <t>Number of households provided with efficient cookstoves</t>
  </si>
  <si>
    <t>Area of
mangroves
under
rehabilitation</t>
  </si>
  <si>
    <t>Scheduled for the the first quarter of 2015.</t>
  </si>
  <si>
    <t>Area of reef rehabilitated</t>
  </si>
  <si>
    <t>Availability of a comprehensive
baseline study for coastal vulnerability; available knowledge
gathered</t>
  </si>
  <si>
    <t xml:space="preserve"> Trainings to district budget and planning officers on district financing and budgeting including how to manage rehabilitated infrastructures and integrating adaptation concerns in local planning scheduled for 18-22 December 2014. </t>
  </si>
  <si>
    <t>The dedicated management team including  Project Steering Committee (PSC), National Project Coordinator, Senior Technical Adviser and assistant administrative and financial manager  for project coordination has asured that the project maintains its objectives. The Permanent Secretary of the Vice President's Office as the   Chairperson of the PSC has made it possible to reduce unnecessary delays of this project and to take necessary measures. A formal partnership with the VPO procurement unit to create streamlined and dedicated processes for the project (e.g. on-demand meetings of the procurement board) has now been established by including a specific budget in the revised project budget to cover any unforeseen costs during the procurement processes.  Furthermore, 2013, 2014 and 2015 project activities were/are included in the annual work plans of the VPO. This has somewhat improved the procurement process by being able to procure many consultancies at a time.  To minimize further the potential risk with the procurement delays towards the construction/rehabilitation of infrastructures (sea walls and drainage system; the biggest outputs of the project) UNOPS is engaged by which all the procurement and feasibility studies towards the construction/rehabilitation of infrastructures (sea walls and drainage system) will be carried out by this UN unit.</t>
  </si>
  <si>
    <t xml:space="preserve">Delay of the baseline study that was expected to be completed in the first year of the project has caused delays in the implementation of the project. The baseline study was completed in September 2014. EIA and feasibility studies could not be undertaken in 2014. As a measure, the firm to undertake EIA study has been contracted and UNOPS is being contracted to undertake feasibility study. Both studies will start in January 2015. </t>
  </si>
  <si>
    <t xml:space="preserve">Within the national team, a finance and administration assistant is a woman which is equal to 50%. In the national inception workshop, approximately 32% of the participants were women. </t>
  </si>
  <si>
    <t>An agreement is being done with UNOPS to clean up the drainage channels and rehabilitation of strom drains (an agreement will be signed in Janaury 2015). TORs of EIA study developed. and TRES Consult (T) Limited has been procured to undertake EIA study from Janaury 2015. TORs of feasibility study developed and submitted to UNOPS. Baseline study has been completed. The new proposed sites are five namely:
i) Tandale street in Tandale ward; ii) Kawe street in Kawe ward; iii) Bungoni Street in Buguruni ward; iv)  Miburani-Mtoni Bustani streets in Mtoni ward; and v) Butiama Street (Butiama drainage) in Kijichi ward. Works are expected to start from the second quarter of 2015.</t>
  </si>
  <si>
    <t xml:space="preserve">The Project Steering Committee was established among others, to provide overall guidance with regard to implementation of the project activities. Its members are: Permanent Secretary– Vice President’s Office (Chair); Director of Environment-Vice President’s Office; Director of Environment- First Vice President’s Office –Zanzibar; Director- Dar es Salaam City Council; District Executive Director – Pangani District Council; District Executive Director – Bagamoyo District Council; District Executive Director – Rufiji District Council; Municipal Executive Director – Temeke Municipal Council; Municipal Executive Director – Ilala Municipal Council; Director of Forest – Ministry of Natural Resources and Tourism; Director of Water Resources – Ministry of Water; Director- Ministry of Works; UNEP Task Manager of the Project; and Assistant Director of Environmental Assessment- Vice President’s Office (Secretary). The Steering Committee met on 3rd March 2014 and 22nd July 2014. Also, Dar es Salaam City Council appointed a focal person for this project. The trainings to the district representatives of the coastal communities, fishermen associations, municipal planners, forest officers and environment of the Municipalities of Ilala, Kinondoni and Temeke municipalities and Dar es Salaam City Council enhances their engagement for adaptation measures on the coastal amd marine environment. trainings are scheduled for 18-22 December 2014 </t>
  </si>
  <si>
    <t xml:space="preserve">An agreement is being done with UNOPS to clean up the drainage channels and rehabilitation of storm drains (an agreement will be signed in Janaury 2015). TORs of EIA study developed. and TRES Consult (T) Limited has been procured to undertake EIA study from January 2015. TORs of feasibility study developed and submitted to UNOPS. Baseline study has been completed. The new proposed sites are five namely:
i) Tandale street in Tandale ward; ii) Kawe street in Kawe ward; iii) Bungoni Street in Buguruni ward; iv)  Miburani-Mtoni Bustani streets in Mtoni ward; and v) Butiama Street (Butiama drainage) in Kijichi ward. Works are expected to start from the second quarter of 2015. </t>
  </si>
  <si>
    <t xml:space="preserve">The project sustains significant delays primarily due to extensive delays in the national execution of procurement. Procurement of even relatively small national consultancy contracts (e.g. around $20,000) goes through an extensive 3 stage process and has to pass through VPO's procurement board at several points in the process. This policy along with other (to me currently unknown) administrative delays means that (based on experience) TORs can take up to 3 months to approve and advertise, and review/approval/interviews of candidates upwards of 6 months on top of that. A number of mitigating procedures were discussed with VPO and representatives of VPOs procurement unit in December 2013 (at UNEPs last visit), including streamlined processes and allocating budget to faciliation of intersessional sessions for the procurement board and more. Unfortunately, based on experience from the last round of consultancies, no major improvement in effectiveness of procurement has been observed (with consultancy contracts to be signed in December/January, 10 months would have passed from initial agreement between VPO and UNEP on TORs in March 2014). Similarly the baseline study (which has been a major bottleneck for progress on other activities) took a very long time to contract, thus delaying other activities (such as infrastructure works) depending on it. The proposed involvement of UNOPS to lead infrastructure work will hopefully help improve effectiveness of delivery for infrastructure elements (as well as provide high quality technical expertise and supervision of the works) and a number of major technical consultancies have now finally been filled as outlined by the implementing agency above. Procurement process delays remains a major risk and concern for UNEP, however, and will be a major discussion point in our upcoming mission to Tanzania in January. </t>
  </si>
  <si>
    <t xml:space="preserve">baseline study completed </t>
  </si>
  <si>
    <t>Associated activities to start from 2015 onwards</t>
  </si>
  <si>
    <t>The baseline study has been completed. The major changes include targets of seawall from 1335m to 1666m to be rehabilitated and constrcuted; five sites of drainage channels to be cleaned and rehabilitated; 1,500 efficient cookstoves will be provided to 1,500 households. This means each household will get one cookstove. As previously mentioned, the full revised results framework will be shared with AFsec after formal approval by the PSC.</t>
  </si>
  <si>
    <r>
      <t>Estimated cumulative total disbursement as of</t>
    </r>
    <r>
      <rPr>
        <b/>
        <sz val="11"/>
        <color indexed="10"/>
        <rFont val="Times New Roman"/>
        <family val="1"/>
      </rPr>
      <t xml:space="preserve"> 31 October 2014(USD)*</t>
    </r>
  </si>
  <si>
    <t>An agreement is being done with UNOPS to upgrade coastal protection (an agreement will be signed in Janaury 2015). TORs of EIA study developed. and TRES Consult (T) Limited has been procured to undertake EIA study from Janaury 2015. TORs of feasibility study developed and submitted to UNOPS. Baseline study has been completed with the new targets (145 meters of seawall upgraded along Kigamboni seawall; 221 meters of seawall constructed in Kigamboni; 800 meters of seawall upgraded along Ocean Road; 500 meters constructed along Ocean Road). Constrcution is expected to start from the second quarter of 2015. A UNOPS Engineer conducted a reconnaissance field mission to establish the overall projects status, scope and key stake holders expectations. UNOPS has also commenced preliminary discussions with specialist design consultancies for their expert inputs on the specialist design requirements for this project.</t>
  </si>
  <si>
    <t xml:space="preserve">
Recruitment of key personnel of the management team: The National Project Coordinator will be responsible for the overall day to day management of the project; Finance and administration assistant will provide finance and administration support; Senior Technical Adviser will provide overall technical guidance and support; and Focal person at Dar es salaam City Council will support overall implementation of the project activities in his areas. Joint Project Steering Committee of AF and LDCF projects has been formed with members from Vice President's Office, Dar es Salaam City Council and its three municipalities of Ilala, Kinondoni and Temeke, Ministry of Works, Ministry of Natural Resources and Tourism. TORs of all urgent consultancies have been finalized and procurement of almost all the required consultancies has been done and for the remaining positions the procurement process has been initiated. 
However, the project sustains significant delays primarily due to extensive delays in the national execution of procurement. Establishment of the procurement partnership between the project and the VPO procurement unit has helped to improve the process although not much because we still face some delays. This somehow will not be a big challenge since all the required consultancies for the first four years are being finalized. Out of 10 consultancies (4 are at the stage of signing the contracts in January 2015; 2 have signed contracts; feasibility study to be undertaken by UNOPS; 3 consultancies are being advertised in January 2015). Out of 5 sub contracts (1 which is NGO reef rehabilitation is being re-advertised in January 2015; it has been agreed seawall and drainage systems sub contracts will be undertaken by UNOPS; 1 sub contracts to be advertised in January 2015 and 1 sub contract, its activity of stabilization will start in year 4 of the project).  
Project work plan and procurement plan has been integrated in Vice President's Office (VPO) plans. The baseline study consultancy procurement has been finalized and the work to establish baseline and targets of the project finalized in September 2014. The challenge is the late start of baseline study (started in April 2014), which has affected a number of project activities such as EIA and feasibility study, seawall and drainage systems rehabilitation and construction. To overcome the delays the revision of the project budget and work plan was made in January 2014. The measure to overcome the delay is to start the activities, which do not depend on each other such as community trainings.  Currently the agreement is being finalized between UNOPS and the Government of the United Republic of Tanzania (GoT). It is expected the engagement of UNOPS to lead infrastructure work will improve effectiveness of delivery for infrastructure component. Development of EBICAM Action Plan has started and the second draft is available. Trainings to the district officers and community representatives from Dar es salaam city council, municipalities of Ilala, Temeke and Kinondoni that will ensure the objectives of the project are met is scheduled for 18-22 December 2014.
</t>
  </si>
  <si>
    <t xml:space="preserve">An agreement is being done with UNOPS to upgrade coastal protection (an agreement will be signed in January 2015). TORs of EIA study developed. and TRES Consult (T) Limited has been procured to undertake EIA study from Janaury 2015. TORs of feasibility study developed and submitted to UNOPS. Baseline study has been completed with the new proposed targets (145 meters of seawall upgraded along Kigamboni seawall; 221 meters of seawall constructed in Kigamboni; 800 meters of seawall upgraded along Ocean Road; 500 meters constructed along Ocean Road). Constrcution is expected to start from the second quarter of 2015.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</si>
</sst>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0;\-&quot;kr.&quot;#,##0"/>
    <numFmt numFmtId="165" formatCode="&quot;kr.&quot;#,##0;[Red]\-&quot;kr.&quot;#,##0"/>
    <numFmt numFmtId="166" formatCode="&quot;kr.&quot;#,##0.00;\-&quot;kr.&quot;#,##0.00"/>
    <numFmt numFmtId="167" formatCode="&quot;kr.&quot;#,##0.00;[Red]\-&quot;kr.&quot;#,##0.00"/>
    <numFmt numFmtId="168" formatCode="_-&quot;kr.&quot;* #,##0_-;\-&quot;kr.&quot;* #,##0_-;_-&quot;kr.&quot;* &quot;-&quot;_-;_-@_-"/>
    <numFmt numFmtId="169" formatCode="_-* #,##0_-;\-* #,##0_-;_-* &quot;-&quot;_-;_-@_-"/>
    <numFmt numFmtId="170" formatCode="_-&quot;kr.&quot;* #,##0.00_-;\-&quot;kr.&quot;* #,##0.00_-;_-&quot;kr.&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kr.&quot;;\-#,##0&quot;kr.&quot;"/>
    <numFmt numFmtId="181" formatCode="#,##0&quot;kr.&quot;;[Red]\-#,##0&quot;kr.&quot;"/>
    <numFmt numFmtId="182" formatCode="#,##0.00&quot;kr.&quot;;\-#,##0.00&quot;kr.&quot;"/>
    <numFmt numFmtId="183" formatCode="#,##0.00&quot;kr.&quot;;[Red]\-#,##0.00&quot;kr.&quot;"/>
    <numFmt numFmtId="184" formatCode="_-* #,##0&quot;kr.&quot;_-;\-* #,##0&quot;kr.&quot;_-;_-* &quot;-&quot;&quot;kr.&quot;_-;_-@_-"/>
    <numFmt numFmtId="185" formatCode="_-* #,##0_k_r_._-;\-* #,##0_k_r_._-;_-* &quot;-&quot;_k_r_._-;_-@_-"/>
    <numFmt numFmtId="186" formatCode="_-* #,##0.00&quot;kr.&quot;_-;\-* #,##0.00&quot;kr.&quot;_-;_-* &quot;-&quot;??&quot;kr.&quot;_-;_-@_-"/>
    <numFmt numFmtId="187" formatCode="_-* #,##0.00_k_r_._-;\-* #,##0.00_k_r_._-;_-* &quot;-&quot;??_k_r_._-;_-@_-"/>
    <numFmt numFmtId="188" formatCode="dd\-mmm\-yyyy"/>
    <numFmt numFmtId="189" formatCode="&quot;Yes&quot;;&quot;Yes&quot;;&quot;No&quot;"/>
    <numFmt numFmtId="190" formatCode="&quot;True&quot;;&quot;True&quot;;&quot;False&quot;"/>
    <numFmt numFmtId="191" formatCode="&quot;On&quot;;&quot;On&quot;;&quot;Off&quot;"/>
    <numFmt numFmtId="192" formatCode="[$€-2]\ #,##0.00_);[Red]\([$€-2]\ #,##0.00\)"/>
    <numFmt numFmtId="193" formatCode="[$-409]dddd\,\ mmmm\ dd\,\ yyyy"/>
    <numFmt numFmtId="194" formatCode="[$-409]d\-mmm\-yy;@"/>
    <numFmt numFmtId="195" formatCode="0.0"/>
  </numFmts>
  <fonts count="104">
    <font>
      <sz val="11"/>
      <color theme="1"/>
      <name val="Calibri"/>
      <family val="2"/>
    </font>
    <font>
      <sz val="11"/>
      <color indexed="8"/>
      <name val="Calibri"/>
      <family val="0"/>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0"/>
      <color indexed="8"/>
      <name val="Times New Roman"/>
      <family val="1"/>
    </font>
    <font>
      <sz val="9"/>
      <name val="Times New Roman"/>
      <family val="1"/>
    </font>
    <font>
      <sz val="9"/>
      <color indexed="8"/>
      <name val="Times New Roman"/>
      <family val="1"/>
    </font>
    <font>
      <b/>
      <sz val="9"/>
      <color indexed="8"/>
      <name val="Times New Roman"/>
      <family val="1"/>
    </font>
    <font>
      <b/>
      <i/>
      <sz val="11"/>
      <name val="Times New Roman"/>
      <family val="1"/>
    </font>
    <font>
      <b/>
      <sz val="9"/>
      <name val="Tahoma"/>
      <family val="2"/>
    </font>
    <font>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sz val="20"/>
      <color indexed="8"/>
      <name val="Calibri"/>
      <family val="2"/>
    </font>
    <font>
      <b/>
      <sz val="10"/>
      <color indexed="9"/>
      <name val="Times New Roman"/>
      <family val="1"/>
    </font>
    <font>
      <u val="single"/>
      <sz val="10"/>
      <color indexed="39"/>
      <name val="Calibri"/>
      <family val="2"/>
    </font>
    <font>
      <sz val="9"/>
      <color indexed="8"/>
      <name val="TimesNewRoman"/>
      <family val="0"/>
    </font>
    <font>
      <sz val="11"/>
      <name val="Calibri"/>
      <family val="2"/>
    </font>
    <font>
      <b/>
      <sz val="11"/>
      <color indexed="9"/>
      <name val="Times New Roman"/>
      <family val="1"/>
    </font>
    <font>
      <b/>
      <sz val="14"/>
      <color indexed="8"/>
      <name val="Times New Roman"/>
      <family val="1"/>
    </font>
    <font>
      <sz val="18"/>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b/>
      <sz val="12"/>
      <color rgb="FF000000"/>
      <name val="Times New Roman"/>
      <family val="1"/>
    </font>
    <font>
      <sz val="12"/>
      <color rgb="FF000000"/>
      <name val="Times New Roman"/>
      <family val="1"/>
    </font>
    <font>
      <sz val="10"/>
      <color rgb="FF000000"/>
      <name val="Times New Roman"/>
      <family val="1"/>
    </font>
    <font>
      <u val="single"/>
      <sz val="10"/>
      <color theme="10"/>
      <name val="Calibri"/>
      <family val="2"/>
    </font>
    <font>
      <sz val="9"/>
      <color theme="1"/>
      <name val="TimesNewRoman"/>
      <family val="0"/>
    </font>
    <font>
      <sz val="9"/>
      <color theme="1"/>
      <name val="Times New Roman"/>
      <family val="1"/>
    </font>
    <font>
      <i/>
      <sz val="11"/>
      <color theme="1"/>
      <name val="Times New Roman"/>
      <family val="1"/>
    </font>
    <font>
      <b/>
      <sz val="11"/>
      <color rgb="FFFFFFFF"/>
      <name val="Times New Roman"/>
      <family val="1"/>
    </font>
    <font>
      <b/>
      <sz val="14"/>
      <color rgb="FF000000"/>
      <name val="Times New Roman"/>
      <family val="1"/>
    </font>
    <font>
      <b/>
      <sz val="14"/>
      <color theme="0"/>
      <name val="Calibri"/>
      <family val="2"/>
    </font>
    <font>
      <b/>
      <sz val="12"/>
      <color theme="1"/>
      <name val="Times New Roman"/>
      <family val="1"/>
    </font>
    <font>
      <sz val="18"/>
      <color theme="1"/>
      <name val="Calibri"/>
      <family val="2"/>
    </font>
    <font>
      <b/>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thin"/>
      <right style="thin"/>
      <top style="thin"/>
      <bottom style="thin"/>
    </border>
    <border>
      <left style="thin"/>
      <right style="thin"/>
      <top style="thin"/>
      <bottom>
        <color indexed="63"/>
      </bottom>
    </border>
    <border>
      <left style="medium"/>
      <right style="medium"/>
      <top>
        <color indexed="63"/>
      </top>
      <bottom style="thin"/>
    </border>
    <border>
      <left style="medium"/>
      <right>
        <color indexed="63"/>
      </right>
      <top style="medium"/>
      <bottom style="medium"/>
    </border>
    <border>
      <left style="medium"/>
      <right style="thin"/>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style="medium"/>
      <right style="thin"/>
      <top style="thin"/>
      <bottom style="thin"/>
    </border>
    <border>
      <left>
        <color indexed="63"/>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98">
    <xf numFmtId="0" fontId="0" fillId="0" borderId="0" xfId="0" applyFont="1" applyAlignment="1">
      <alignment/>
    </xf>
    <xf numFmtId="0" fontId="79" fillId="0" borderId="0" xfId="0" applyFont="1" applyFill="1" applyAlignment="1" applyProtection="1">
      <alignment/>
      <protection/>
    </xf>
    <xf numFmtId="0" fontId="79"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88" fontId="2" fillId="33" borderId="12" xfId="0" applyNumberFormat="1" applyFont="1" applyFill="1" applyBorder="1" applyAlignment="1" applyProtection="1">
      <alignment horizontal="left"/>
      <protection locked="0"/>
    </xf>
    <xf numFmtId="0" fontId="79" fillId="0" borderId="0" xfId="0" applyFont="1" applyAlignment="1">
      <alignment horizontal="left" vertical="center"/>
    </xf>
    <xf numFmtId="0" fontId="79" fillId="0" borderId="0" xfId="0" applyFont="1" applyAlignment="1">
      <alignment/>
    </xf>
    <xf numFmtId="0" fontId="79"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9"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9"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6" fillId="33" borderId="13" xfId="0" applyFont="1" applyFill="1" applyBorder="1" applyAlignment="1" applyProtection="1">
      <alignment vertical="top" wrapText="1"/>
      <protection/>
    </xf>
    <xf numFmtId="0" fontId="16" fillId="33" borderId="13" xfId="0" applyFont="1" applyFill="1" applyBorder="1" applyAlignment="1" applyProtection="1">
      <alignment horizontal="center" vertical="top" wrapText="1"/>
      <protection/>
    </xf>
    <xf numFmtId="0" fontId="0" fillId="0" borderId="0" xfId="0" applyAlignment="1">
      <alignment horizontal="center" vertical="center"/>
    </xf>
    <xf numFmtId="0" fontId="80" fillId="10" borderId="14"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0" fillId="10" borderId="13" xfId="0" applyFont="1" applyFill="1" applyBorder="1" applyAlignment="1">
      <alignment horizontal="center" vertical="center" wrapText="1"/>
    </xf>
    <xf numFmtId="0" fontId="80" fillId="33" borderId="14" xfId="0" applyFont="1" applyFill="1" applyBorder="1" applyAlignment="1">
      <alignment vertical="top" wrapText="1"/>
    </xf>
    <xf numFmtId="0" fontId="80" fillId="33" borderId="0" xfId="0" applyFont="1" applyFill="1" applyBorder="1" applyAlignment="1">
      <alignment horizontal="left" vertical="top" wrapText="1"/>
    </xf>
    <xf numFmtId="0" fontId="80"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82" fillId="33" borderId="0" xfId="0" applyFont="1" applyFill="1" applyBorder="1" applyAlignment="1" applyProtection="1">
      <alignment vertical="top" wrapText="1"/>
      <protection/>
    </xf>
    <xf numFmtId="0" fontId="80" fillId="33" borderId="0" xfId="0" applyFont="1" applyFill="1" applyBorder="1" applyAlignment="1">
      <alignment horizontal="center" vertical="top" wrapText="1"/>
    </xf>
    <xf numFmtId="0" fontId="71" fillId="33" borderId="0" xfId="53" applyFill="1" applyBorder="1" applyAlignment="1" applyProtection="1">
      <alignment horizontal="center" vertical="top" wrapText="1"/>
      <protection/>
    </xf>
    <xf numFmtId="0" fontId="81" fillId="34" borderId="16" xfId="0" applyFont="1" applyFill="1" applyBorder="1" applyAlignment="1">
      <alignment horizontal="center" vertical="center" wrapText="1"/>
    </xf>
    <xf numFmtId="0" fontId="17" fillId="10" borderId="17" xfId="0" applyFont="1" applyFill="1" applyBorder="1" applyAlignment="1" applyProtection="1">
      <alignment horizontal="left" vertical="top" wrapText="1"/>
      <protection/>
    </xf>
    <xf numFmtId="0" fontId="82" fillId="10" borderId="18" xfId="0" applyFont="1" applyFill="1" applyBorder="1" applyAlignment="1" applyProtection="1">
      <alignmen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5" fillId="10" borderId="23" xfId="0" applyFont="1" applyFill="1" applyBorder="1" applyAlignment="1" applyProtection="1">
      <alignment vertical="top" wrapText="1"/>
      <protection/>
    </xf>
    <xf numFmtId="0" fontId="15" fillId="10" borderId="22"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79" fillId="10" borderId="19" xfId="0" applyFont="1" applyFill="1" applyBorder="1" applyAlignment="1">
      <alignment horizontal="left" vertical="center"/>
    </xf>
    <xf numFmtId="0" fontId="79" fillId="10" borderId="20" xfId="0" applyFont="1" applyFill="1" applyBorder="1" applyAlignment="1">
      <alignment horizontal="left" vertical="center"/>
    </xf>
    <xf numFmtId="0" fontId="79" fillId="10" borderId="20" xfId="0" applyFont="1" applyFill="1" applyBorder="1" applyAlignment="1">
      <alignment/>
    </xf>
    <xf numFmtId="0" fontId="79" fillId="10" borderId="21" xfId="0" applyFont="1" applyFill="1" applyBorder="1" applyAlignment="1">
      <alignment/>
    </xf>
    <xf numFmtId="0" fontId="79"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79" fillId="10" borderId="20" xfId="0" applyFont="1" applyFill="1" applyBorder="1" applyAlignment="1" applyProtection="1">
      <alignment/>
      <protection/>
    </xf>
    <xf numFmtId="0" fontId="79" fillId="10" borderId="21" xfId="0" applyFont="1" applyFill="1" applyBorder="1" applyAlignment="1" applyProtection="1">
      <alignment/>
      <protection/>
    </xf>
    <xf numFmtId="0" fontId="79" fillId="10" borderId="0" xfId="0" applyFont="1" applyFill="1" applyBorder="1" applyAlignment="1" applyProtection="1">
      <alignment/>
      <protection/>
    </xf>
    <xf numFmtId="0" fontId="79"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14" fillId="10" borderId="23" xfId="0" applyFont="1" applyFill="1" applyBorder="1" applyAlignment="1" applyProtection="1">
      <alignment/>
      <protection/>
    </xf>
    <xf numFmtId="0" fontId="0" fillId="10" borderId="23" xfId="0" applyFill="1" applyBorder="1" applyAlignment="1">
      <alignment/>
    </xf>
    <xf numFmtId="0" fontId="83" fillId="10" borderId="19" xfId="0" applyFont="1" applyFill="1" applyBorder="1" applyAlignment="1">
      <alignment vertical="center"/>
    </xf>
    <xf numFmtId="0" fontId="83" fillId="10" borderId="22" xfId="0" applyFont="1" applyFill="1" applyBorder="1" applyAlignment="1">
      <alignment vertical="center"/>
    </xf>
    <xf numFmtId="0" fontId="83" fillId="10" borderId="0" xfId="0" applyFont="1" applyFill="1" applyBorder="1" applyAlignment="1">
      <alignment vertical="center"/>
    </xf>
    <xf numFmtId="0" fontId="0" fillId="0" borderId="0" xfId="0" applyBorder="1" applyAlignment="1">
      <alignment/>
    </xf>
    <xf numFmtId="0" fontId="81" fillId="34" borderId="15"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3" fillId="10" borderId="14" xfId="0" applyFont="1" applyFill="1" applyBorder="1" applyAlignment="1" applyProtection="1">
      <alignment vertical="center" wrapText="1"/>
      <protection/>
    </xf>
    <xf numFmtId="0" fontId="3" fillId="10" borderId="27"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81" fillId="34" borderId="15" xfId="0" applyFont="1" applyFill="1" applyBorder="1" applyAlignment="1">
      <alignment horizontal="center" vertical="center" wrapText="1"/>
    </xf>
    <xf numFmtId="0" fontId="0" fillId="10" borderId="20"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3" xfId="0" applyFill="1" applyBorder="1" applyAlignment="1">
      <alignment/>
    </xf>
    <xf numFmtId="0" fontId="11" fillId="10"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3" xfId="0" applyFont="1" applyFill="1" applyBorder="1" applyAlignment="1" applyProtection="1">
      <alignment horizontal="left" vertical="center"/>
      <protection/>
    </xf>
    <xf numFmtId="0" fontId="79" fillId="10" borderId="19" xfId="0" applyFont="1" applyFill="1" applyBorder="1" applyAlignment="1">
      <alignment/>
    </xf>
    <xf numFmtId="0" fontId="79" fillId="10" borderId="22" xfId="0" applyFont="1" applyFill="1" applyBorder="1" applyAlignment="1">
      <alignment/>
    </xf>
    <xf numFmtId="0" fontId="79" fillId="10" borderId="23" xfId="0" applyFont="1" applyFill="1" applyBorder="1" applyAlignment="1">
      <alignment/>
    </xf>
    <xf numFmtId="0" fontId="84" fillId="10" borderId="0" xfId="0" applyFont="1" applyFill="1" applyBorder="1" applyAlignment="1">
      <alignment/>
    </xf>
    <xf numFmtId="0" fontId="85" fillId="10" borderId="0" xfId="0" applyFont="1" applyFill="1" applyBorder="1" applyAlignment="1">
      <alignment/>
    </xf>
    <xf numFmtId="0" fontId="84" fillId="0" borderId="28" xfId="0" applyFont="1" applyFill="1" applyBorder="1" applyAlignment="1">
      <alignment vertical="top" wrapText="1"/>
    </xf>
    <xf numFmtId="0" fontId="84" fillId="0" borderId="27" xfId="0" applyFont="1" applyFill="1" applyBorder="1" applyAlignment="1">
      <alignment vertical="top" wrapText="1"/>
    </xf>
    <xf numFmtId="0" fontId="84" fillId="0" borderId="13" xfId="0" applyFont="1" applyFill="1" applyBorder="1" applyAlignment="1">
      <alignment vertical="top" wrapText="1"/>
    </xf>
    <xf numFmtId="0" fontId="84" fillId="0" borderId="13" xfId="0" applyFont="1" applyFill="1" applyBorder="1" applyAlignment="1">
      <alignment/>
    </xf>
    <xf numFmtId="0" fontId="79" fillId="0" borderId="13" xfId="0" applyFont="1" applyFill="1" applyBorder="1" applyAlignment="1">
      <alignment vertical="top" wrapText="1"/>
    </xf>
    <xf numFmtId="0" fontId="79" fillId="10" borderId="25" xfId="0" applyFont="1" applyFill="1" applyBorder="1" applyAlignment="1">
      <alignment/>
    </xf>
    <xf numFmtId="0" fontId="86" fillId="0" borderId="13" xfId="0" applyFont="1" applyFill="1" applyBorder="1" applyAlignment="1">
      <alignment horizontal="center" vertical="top" wrapText="1"/>
    </xf>
    <xf numFmtId="0" fontId="86" fillId="0" borderId="15" xfId="0" applyFont="1" applyFill="1" applyBorder="1" applyAlignment="1">
      <alignment horizontal="center" vertical="top" wrapText="1"/>
    </xf>
    <xf numFmtId="0" fontId="86"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29"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9" fillId="0" borderId="0" xfId="0" applyFont="1" applyFill="1" applyAlignment="1" applyProtection="1">
      <alignment horizontal="right"/>
      <protection/>
    </xf>
    <xf numFmtId="0" fontId="79" fillId="10" borderId="19" xfId="0" applyFont="1" applyFill="1" applyBorder="1" applyAlignment="1" applyProtection="1">
      <alignment horizontal="right"/>
      <protection/>
    </xf>
    <xf numFmtId="0" fontId="79" fillId="10" borderId="20" xfId="0" applyFont="1" applyFill="1" applyBorder="1" applyAlignment="1" applyProtection="1">
      <alignment horizontal="right"/>
      <protection/>
    </xf>
    <xf numFmtId="0" fontId="79" fillId="10" borderId="22" xfId="0" applyFont="1" applyFill="1" applyBorder="1" applyAlignment="1" applyProtection="1">
      <alignment horizontal="right"/>
      <protection/>
    </xf>
    <xf numFmtId="0" fontId="79"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87"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7" fillId="10" borderId="13" xfId="0" applyFont="1" applyFill="1" applyBorder="1" applyAlignment="1">
      <alignment horizontal="center" vertical="center" wrapText="1"/>
    </xf>
    <xf numFmtId="0" fontId="79" fillId="10" borderId="24" xfId="0" applyFont="1" applyFill="1" applyBorder="1" applyAlignment="1">
      <alignment/>
    </xf>
    <xf numFmtId="0" fontId="79" fillId="10" borderId="26" xfId="0" applyFont="1" applyFill="1" applyBorder="1" applyAlignment="1">
      <alignment/>
    </xf>
    <xf numFmtId="0" fontId="88" fillId="34" borderId="15" xfId="0" applyFont="1" applyFill="1" applyBorder="1" applyAlignment="1">
      <alignment horizontal="center" vertical="center" wrapText="1"/>
    </xf>
    <xf numFmtId="0" fontId="88" fillId="34" borderId="21" xfId="0" applyFont="1" applyFill="1" applyBorder="1" applyAlignment="1">
      <alignment horizontal="center" vertical="center" wrapText="1"/>
    </xf>
    <xf numFmtId="0" fontId="23" fillId="0" borderId="17" xfId="0" applyFont="1" applyBorder="1" applyAlignment="1" applyProtection="1">
      <alignment vertical="top" wrapText="1"/>
      <protection/>
    </xf>
    <xf numFmtId="0" fontId="23" fillId="0" borderId="17" xfId="0" applyFont="1" applyBorder="1" applyAlignment="1" applyProtection="1">
      <alignment horizontal="left" vertical="top" wrapText="1"/>
      <protection/>
    </xf>
    <xf numFmtId="0" fontId="23" fillId="0" borderId="18" xfId="0" applyFont="1" applyBorder="1" applyAlignment="1" applyProtection="1">
      <alignment vertical="top" wrapText="1"/>
      <protection/>
    </xf>
    <xf numFmtId="0" fontId="89" fillId="0" borderId="18" xfId="0" applyFont="1" applyBorder="1" applyAlignment="1" applyProtection="1">
      <alignment vertical="top" wrapText="1"/>
      <protection/>
    </xf>
    <xf numFmtId="0" fontId="88" fillId="34" borderId="13" xfId="0" applyFont="1" applyFill="1" applyBorder="1" applyAlignment="1">
      <alignment horizontal="center" vertical="center" wrapText="1"/>
    </xf>
    <xf numFmtId="0" fontId="90" fillId="0" borderId="13" xfId="0" applyFont="1" applyBorder="1" applyAlignment="1">
      <alignment horizontal="center" readingOrder="1"/>
    </xf>
    <xf numFmtId="0" fontId="91" fillId="0" borderId="13" xfId="0" applyFont="1" applyBorder="1" applyAlignment="1">
      <alignment horizontal="left" wrapText="1" readingOrder="1"/>
    </xf>
    <xf numFmtId="0" fontId="92" fillId="0" borderId="13" xfId="0" applyFont="1" applyBorder="1" applyAlignment="1">
      <alignment horizontal="left" wrapText="1" readingOrder="1"/>
    </xf>
    <xf numFmtId="0" fontId="92" fillId="0" borderId="13" xfId="0" applyFont="1" applyBorder="1" applyAlignment="1">
      <alignment horizontal="left" readingOrder="1"/>
    </xf>
    <xf numFmtId="0" fontId="71" fillId="33" borderId="10" xfId="53" applyFill="1" applyBorder="1" applyAlignment="1" applyProtection="1">
      <alignment/>
      <protection locked="0"/>
    </xf>
    <xf numFmtId="0" fontId="93" fillId="33" borderId="13" xfId="53" applyFont="1" applyFill="1" applyBorder="1" applyAlignment="1" applyProtection="1">
      <alignment vertical="top" wrapText="1"/>
      <protection locked="0"/>
    </xf>
    <xf numFmtId="0" fontId="27" fillId="33" borderId="13" xfId="0" applyFont="1" applyFill="1" applyBorder="1" applyAlignment="1" applyProtection="1">
      <alignment vertical="top" wrapText="1"/>
      <protection locked="0"/>
    </xf>
    <xf numFmtId="0" fontId="16" fillId="33" borderId="30" xfId="0" applyFont="1" applyFill="1" applyBorder="1" applyAlignment="1" applyProtection="1">
      <alignment vertical="top" wrapText="1"/>
      <protection/>
    </xf>
    <xf numFmtId="0" fontId="16" fillId="33" borderId="30" xfId="0" applyFont="1" applyFill="1" applyBorder="1" applyAlignment="1" applyProtection="1">
      <alignment horizontal="center" vertical="top" wrapText="1"/>
      <protection/>
    </xf>
    <xf numFmtId="0" fontId="94" fillId="0" borderId="30" xfId="0" applyFont="1" applyBorder="1" applyAlignment="1">
      <alignment wrapText="1"/>
    </xf>
    <xf numFmtId="0" fontId="3" fillId="10" borderId="0" xfId="0" applyFont="1" applyFill="1" applyBorder="1" applyAlignment="1" applyProtection="1">
      <alignment horizontal="left" vertical="center" wrapText="1"/>
      <protection/>
    </xf>
    <xf numFmtId="0" fontId="3" fillId="33" borderId="15"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10" borderId="22" xfId="0" applyFont="1" applyFill="1" applyBorder="1" applyAlignment="1" applyProtection="1">
      <alignment horizontal="left" vertical="center" wrapText="1"/>
      <protection/>
    </xf>
    <xf numFmtId="0" fontId="3" fillId="10" borderId="23" xfId="0" applyFont="1" applyFill="1" applyBorder="1" applyAlignment="1" applyProtection="1">
      <alignment vertical="top" wrapText="1"/>
      <protection/>
    </xf>
    <xf numFmtId="0" fontId="87" fillId="0" borderId="0" xfId="0" applyFont="1" applyAlignment="1">
      <alignment/>
    </xf>
    <xf numFmtId="17" fontId="2" fillId="33" borderId="21" xfId="0" applyNumberFormat="1" applyFont="1" applyFill="1" applyBorder="1" applyAlignment="1" applyProtection="1">
      <alignment horizontal="center" vertical="center" wrapText="1"/>
      <protection/>
    </xf>
    <xf numFmtId="0" fontId="3" fillId="33" borderId="30" xfId="0" applyFont="1" applyFill="1" applyBorder="1" applyAlignment="1" applyProtection="1">
      <alignment horizontal="left" vertical="center" wrapText="1"/>
      <protection/>
    </xf>
    <xf numFmtId="0" fontId="87" fillId="0" borderId="0" xfId="0" applyFont="1" applyFill="1" applyAlignment="1">
      <alignment/>
    </xf>
    <xf numFmtId="0" fontId="94" fillId="0" borderId="30" xfId="0" applyFont="1" applyBorder="1" applyAlignment="1">
      <alignment vertical="top" wrapText="1"/>
    </xf>
    <xf numFmtId="0" fontId="95" fillId="33" borderId="13" xfId="0" applyFont="1" applyFill="1" applyBorder="1" applyAlignment="1">
      <alignment horizontal="left" vertical="top" wrapText="1"/>
    </xf>
    <xf numFmtId="0" fontId="0" fillId="0" borderId="21" xfId="0" applyBorder="1" applyAlignment="1">
      <alignment/>
    </xf>
    <xf numFmtId="0" fontId="29" fillId="33" borderId="10" xfId="0" applyFont="1" applyFill="1" applyBorder="1" applyAlignment="1" applyProtection="1">
      <alignment horizontal="left" vertical="top" wrapText="1"/>
      <protection/>
    </xf>
    <xf numFmtId="0" fontId="0" fillId="0" borderId="21" xfId="0" applyBorder="1" applyAlignment="1">
      <alignment/>
    </xf>
    <xf numFmtId="0" fontId="2" fillId="35" borderId="0" xfId="0" applyFont="1" applyFill="1" applyBorder="1" applyAlignment="1" applyProtection="1">
      <alignment horizontal="left" vertical="center"/>
      <protection/>
    </xf>
    <xf numFmtId="0" fontId="0" fillId="0" borderId="0" xfId="0" applyAlignment="1">
      <alignment wrapText="1"/>
    </xf>
    <xf numFmtId="0" fontId="3" fillId="10" borderId="0"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top" wrapText="1"/>
      <protection/>
    </xf>
    <xf numFmtId="0" fontId="2" fillId="33" borderId="31" xfId="0" applyFont="1" applyFill="1" applyBorder="1" applyAlignment="1" applyProtection="1">
      <alignment horizontal="left" vertical="top" wrapText="1"/>
      <protection/>
    </xf>
    <xf numFmtId="43" fontId="2" fillId="33" borderId="30" xfId="42" applyFont="1" applyFill="1" applyBorder="1" applyAlignment="1" applyProtection="1">
      <alignment horizontal="center" vertical="center" wrapText="1"/>
      <protection/>
    </xf>
    <xf numFmtId="43" fontId="2" fillId="33" borderId="30" xfId="42" applyFont="1" applyFill="1" applyBorder="1" applyAlignment="1" applyProtection="1">
      <alignment horizontal="left" vertical="top" wrapText="1"/>
      <protection locked="0"/>
    </xf>
    <xf numFmtId="43" fontId="2" fillId="33" borderId="31" xfId="42" applyFont="1" applyFill="1" applyBorder="1" applyAlignment="1" applyProtection="1">
      <alignment horizontal="left" vertical="top" wrapText="1"/>
      <protection locked="0"/>
    </xf>
    <xf numFmtId="17" fontId="3" fillId="33" borderId="30" xfId="0" applyNumberFormat="1" applyFont="1" applyFill="1" applyBorder="1" applyAlignment="1" applyProtection="1">
      <alignment horizontal="center" vertical="center" wrapText="1"/>
      <protection/>
    </xf>
    <xf numFmtId="43" fontId="3" fillId="33" borderId="30" xfId="42" applyFont="1" applyFill="1" applyBorder="1" applyAlignment="1" applyProtection="1">
      <alignment horizontal="left" vertical="top" wrapText="1"/>
      <protection locked="0"/>
    </xf>
    <xf numFmtId="43" fontId="79" fillId="0" borderId="0" xfId="0" applyNumberFormat="1" applyFont="1" applyAlignment="1">
      <alignment/>
    </xf>
    <xf numFmtId="0" fontId="3" fillId="10" borderId="0" xfId="0" applyFont="1" applyFill="1" applyBorder="1" applyAlignment="1" applyProtection="1">
      <alignment horizontal="left" vertical="center" wrapText="1"/>
      <protection/>
    </xf>
    <xf numFmtId="43" fontId="3" fillId="33" borderId="0" xfId="42"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84" fillId="0" borderId="0" xfId="0" applyFont="1" applyFill="1" applyBorder="1" applyAlignment="1">
      <alignment vertical="top" wrapText="1"/>
    </xf>
    <xf numFmtId="0" fontId="15" fillId="33" borderId="30" xfId="0" applyFont="1" applyFill="1" applyBorder="1" applyAlignment="1" applyProtection="1">
      <alignment horizontal="center" vertical="top" wrapText="1"/>
      <protection/>
    </xf>
    <xf numFmtId="0" fontId="95" fillId="0" borderId="13" xfId="0" applyFont="1" applyFill="1" applyBorder="1" applyAlignment="1">
      <alignment horizontal="left" vertical="top" wrapText="1"/>
    </xf>
    <xf numFmtId="0" fontId="28" fillId="33" borderId="13" xfId="0" applyFont="1" applyFill="1" applyBorder="1" applyAlignment="1">
      <alignment horizontal="left" vertical="top" wrapText="1"/>
    </xf>
    <xf numFmtId="0" fontId="56" fillId="33" borderId="13" xfId="0" applyFont="1" applyFill="1" applyBorder="1" applyAlignment="1">
      <alignment/>
    </xf>
    <xf numFmtId="0" fontId="2" fillId="33" borderId="11" xfId="0" applyFont="1" applyFill="1" applyBorder="1" applyAlignment="1" applyProtection="1">
      <alignment horizontal="left" vertical="top" wrapText="1"/>
      <protection/>
    </xf>
    <xf numFmtId="0" fontId="2" fillId="33" borderId="20" xfId="0" applyFont="1" applyFill="1" applyBorder="1" applyAlignment="1" applyProtection="1">
      <alignment horizontal="center"/>
      <protection locked="0"/>
    </xf>
    <xf numFmtId="43" fontId="79" fillId="0" borderId="0" xfId="42" applyFont="1" applyAlignment="1">
      <alignment/>
    </xf>
    <xf numFmtId="1" fontId="2" fillId="33" borderId="13" xfId="0" applyNumberFormat="1" applyFont="1" applyFill="1" applyBorder="1" applyAlignment="1" applyProtection="1">
      <alignment horizontal="left" vertical="top" wrapText="1"/>
      <protection locked="0"/>
    </xf>
    <xf numFmtId="0" fontId="92" fillId="0" borderId="26" xfId="0" applyFont="1" applyFill="1" applyBorder="1" applyAlignment="1">
      <alignment vertical="top" wrapText="1"/>
    </xf>
    <xf numFmtId="0" fontId="92" fillId="0" borderId="23" xfId="0" applyFont="1" applyFill="1" applyBorder="1" applyAlignment="1">
      <alignment vertical="top" wrapText="1"/>
    </xf>
    <xf numFmtId="0" fontId="4" fillId="0" borderId="0" xfId="0" applyFont="1" applyAlignment="1">
      <alignment wrapText="1"/>
    </xf>
    <xf numFmtId="0" fontId="3" fillId="0" borderId="30" xfId="0" applyFont="1" applyFill="1" applyBorder="1" applyAlignment="1" applyProtection="1">
      <alignment horizontal="center" vertical="center" wrapText="1"/>
      <protection/>
    </xf>
    <xf numFmtId="43" fontId="15" fillId="33" borderId="30" xfId="42" applyFont="1" applyFill="1" applyBorder="1" applyAlignment="1" applyProtection="1">
      <alignment horizontal="left" vertical="top" wrapText="1"/>
      <protection locked="0"/>
    </xf>
    <xf numFmtId="43" fontId="3" fillId="0" borderId="0" xfId="42" applyFont="1" applyFill="1" applyBorder="1" applyAlignment="1" applyProtection="1">
      <alignment horizontal="center" vertical="top" wrapText="1"/>
      <protection/>
    </xf>
    <xf numFmtId="43" fontId="87" fillId="0" borderId="0" xfId="0" applyNumberFormat="1" applyFont="1" applyFill="1" applyAlignment="1">
      <alignment/>
    </xf>
    <xf numFmtId="0" fontId="0" fillId="0" borderId="0" xfId="0" applyAlignment="1">
      <alignment wrapText="1"/>
    </xf>
    <xf numFmtId="43" fontId="3" fillId="0" borderId="0" xfId="0" applyNumberFormat="1" applyFont="1" applyFill="1" applyBorder="1" applyAlignment="1" applyProtection="1">
      <alignment horizontal="center" vertical="top" wrapText="1"/>
      <protection/>
    </xf>
    <xf numFmtId="0" fontId="2" fillId="0" borderId="30" xfId="0" applyFont="1" applyFill="1" applyBorder="1" applyAlignment="1" applyProtection="1">
      <alignment horizontal="left" vertical="top" wrapText="1"/>
      <protection/>
    </xf>
    <xf numFmtId="43" fontId="2" fillId="0" borderId="30" xfId="42" applyFont="1" applyFill="1" applyBorder="1" applyAlignment="1" applyProtection="1">
      <alignment horizontal="left" vertical="center" wrapText="1"/>
      <protection/>
    </xf>
    <xf numFmtId="43" fontId="3" fillId="0" borderId="30" xfId="42"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43" fontId="3" fillId="0" borderId="0" xfId="42" applyFont="1" applyFill="1" applyBorder="1" applyAlignment="1" applyProtection="1">
      <alignment horizontal="left" vertical="center" wrapText="1"/>
      <protection/>
    </xf>
    <xf numFmtId="0" fontId="15" fillId="33" borderId="32" xfId="0" applyFont="1" applyFill="1" applyBorder="1" applyAlignment="1" applyProtection="1">
      <alignment horizontal="center" vertical="top" wrapText="1"/>
      <protection/>
    </xf>
    <xf numFmtId="43" fontId="79" fillId="0" borderId="0" xfId="0" applyNumberFormat="1" applyFont="1" applyFill="1" applyAlignment="1">
      <alignment/>
    </xf>
    <xf numFmtId="15" fontId="2" fillId="33" borderId="14" xfId="0" applyNumberFormat="1" applyFont="1" applyFill="1" applyBorder="1" applyAlignment="1" applyProtection="1">
      <alignment horizontal="left"/>
      <protection/>
    </xf>
    <xf numFmtId="0" fontId="2" fillId="33" borderId="32" xfId="0" applyFont="1" applyFill="1" applyBorder="1" applyAlignment="1" applyProtection="1">
      <alignment horizontal="left"/>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3" fontId="2" fillId="0" borderId="33" xfId="0" applyNumberFormat="1" applyFont="1" applyFill="1" applyBorder="1" applyAlignment="1" applyProtection="1">
      <alignment horizontal="left" vertical="top" wrapText="1"/>
      <protection locked="0"/>
    </xf>
    <xf numFmtId="3" fontId="2" fillId="0" borderId="15" xfId="0" applyNumberFormat="1" applyFont="1" applyFill="1" applyBorder="1" applyAlignment="1" applyProtection="1">
      <alignment horizontal="left" vertical="top" wrapText="1"/>
      <protection locked="0"/>
    </xf>
    <xf numFmtId="0" fontId="2" fillId="33" borderId="33" xfId="0" applyFont="1" applyFill="1" applyBorder="1" applyAlignment="1" applyProtection="1">
      <alignment horizontal="center" vertical="top" wrapText="1"/>
      <protection locked="0"/>
    </xf>
    <xf numFmtId="0" fontId="2" fillId="33" borderId="15"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14" fillId="33" borderId="33"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2" fillId="33" borderId="33"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33"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3" fontId="2" fillId="33" borderId="33" xfId="0" applyNumberFormat="1" applyFont="1" applyFill="1" applyBorder="1" applyAlignment="1" applyProtection="1">
      <alignment vertical="top" wrapText="1"/>
      <protection locked="0"/>
    </xf>
    <xf numFmtId="3" fontId="2" fillId="33" borderId="15"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10" borderId="22"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6" fillId="10" borderId="0"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6" fillId="33" borderId="34" xfId="0" applyFont="1" applyFill="1" applyBorder="1" applyAlignment="1" applyProtection="1">
      <alignment horizontal="center" vertical="top" wrapText="1"/>
      <protection/>
    </xf>
    <xf numFmtId="0" fontId="16" fillId="33" borderId="18" xfId="0" applyFont="1" applyFill="1" applyBorder="1" applyAlignment="1" applyProtection="1">
      <alignment horizontal="center" vertical="top" wrapText="1"/>
      <protection/>
    </xf>
    <xf numFmtId="0" fontId="28" fillId="33" borderId="35" xfId="0" applyFont="1" applyFill="1" applyBorder="1" applyAlignment="1" applyProtection="1">
      <alignment horizontal="left" vertical="top" wrapText="1"/>
      <protection/>
    </xf>
    <xf numFmtId="0" fontId="0" fillId="0" borderId="36" xfId="0" applyBorder="1" applyAlignment="1">
      <alignment horizontal="left" vertical="top" wrapText="1"/>
    </xf>
    <xf numFmtId="0" fontId="87" fillId="10" borderId="0" xfId="0" applyFont="1" applyFill="1" applyAlignment="1">
      <alignment horizontal="left" wrapText="1"/>
    </xf>
    <xf numFmtId="0" fontId="9" fillId="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5" fillId="33" borderId="33"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top" wrapText="1"/>
      <protection/>
    </xf>
    <xf numFmtId="0" fontId="28" fillId="33" borderId="37" xfId="0" applyFont="1" applyFill="1" applyBorder="1" applyAlignment="1" applyProtection="1">
      <alignment horizontal="left" vertical="top" wrapText="1"/>
      <protection/>
    </xf>
    <xf numFmtId="0" fontId="28" fillId="33" borderId="38" xfId="0" applyFont="1" applyFill="1" applyBorder="1" applyAlignment="1" applyProtection="1">
      <alignment horizontal="left" vertical="top" wrapText="1"/>
      <protection/>
    </xf>
    <xf numFmtId="0" fontId="87" fillId="10" borderId="0" xfId="0" applyFont="1" applyFill="1" applyAlignment="1">
      <alignment horizontal="left"/>
    </xf>
    <xf numFmtId="0" fontId="96" fillId="10" borderId="0" xfId="0" applyFont="1" applyFill="1" applyAlignment="1">
      <alignment horizontal="left"/>
    </xf>
    <xf numFmtId="0" fontId="15" fillId="10" borderId="0" xfId="0" applyFont="1" applyFill="1" applyBorder="1" applyAlignment="1" applyProtection="1">
      <alignment horizontal="center"/>
      <protection/>
    </xf>
    <xf numFmtId="0" fontId="16" fillId="33" borderId="30" xfId="0" applyFont="1" applyFill="1" applyBorder="1" applyAlignment="1" applyProtection="1">
      <alignment horizontal="center" vertical="top" wrapText="1"/>
      <protection/>
    </xf>
    <xf numFmtId="0" fontId="15" fillId="33" borderId="35" xfId="0" applyFont="1" applyFill="1" applyBorder="1" applyAlignment="1" applyProtection="1">
      <alignment horizontal="left" vertical="center" wrapText="1"/>
      <protection/>
    </xf>
    <xf numFmtId="0" fontId="15" fillId="33" borderId="39" xfId="0" applyFont="1" applyFill="1" applyBorder="1" applyAlignment="1" applyProtection="1">
      <alignment horizontal="left" vertical="center" wrapText="1"/>
      <protection/>
    </xf>
    <xf numFmtId="0" fontId="15" fillId="33" borderId="40" xfId="0" applyFont="1" applyFill="1" applyBorder="1" applyAlignment="1" applyProtection="1">
      <alignment horizontal="left" vertical="center" wrapText="1"/>
      <protection/>
    </xf>
    <xf numFmtId="0" fontId="30" fillId="33" borderId="33" xfId="0" applyFont="1" applyFill="1" applyBorder="1" applyAlignment="1" applyProtection="1">
      <alignment horizontal="left" vertical="top" wrapText="1"/>
      <protection/>
    </xf>
    <xf numFmtId="0" fontId="30" fillId="33" borderId="15" xfId="0" applyFont="1" applyFill="1" applyBorder="1" applyAlignment="1" applyProtection="1">
      <alignment horizontal="left" vertical="top" wrapText="1"/>
      <protection/>
    </xf>
    <xf numFmtId="0" fontId="2" fillId="33" borderId="20" xfId="0" applyFont="1" applyFill="1" applyBorder="1" applyAlignment="1" applyProtection="1">
      <alignment horizontal="left" vertical="top" wrapText="1"/>
      <protection locked="0"/>
    </xf>
    <xf numFmtId="0" fontId="0" fillId="0" borderId="20" xfId="0" applyBorder="1" applyAlignment="1">
      <alignment horizontal="left" vertical="top"/>
    </xf>
    <xf numFmtId="0" fontId="29" fillId="33" borderId="33" xfId="0" applyFont="1" applyFill="1" applyBorder="1" applyAlignment="1" applyProtection="1">
      <alignment horizontal="left" vertical="top" wrapText="1"/>
      <protection/>
    </xf>
    <xf numFmtId="0" fontId="29" fillId="33" borderId="15" xfId="0" applyFont="1" applyFill="1" applyBorder="1" applyAlignment="1" applyProtection="1">
      <alignment horizontal="left" vertical="top" wrapText="1"/>
      <protection/>
    </xf>
    <xf numFmtId="0" fontId="15" fillId="33" borderId="41" xfId="0" applyFont="1" applyFill="1" applyBorder="1" applyAlignment="1" applyProtection="1">
      <alignment horizontal="left" vertical="center" wrapText="1"/>
      <protection/>
    </xf>
    <xf numFmtId="0" fontId="15" fillId="33" borderId="42" xfId="0" applyFont="1" applyFill="1" applyBorder="1" applyAlignment="1" applyProtection="1">
      <alignment horizontal="left" vertical="center" wrapText="1"/>
      <protection/>
    </xf>
    <xf numFmtId="0" fontId="15" fillId="33" borderId="43" xfId="0" applyFont="1" applyFill="1" applyBorder="1" applyAlignment="1" applyProtection="1">
      <alignment horizontal="left" vertical="center" wrapText="1"/>
      <protection/>
    </xf>
    <xf numFmtId="0" fontId="31" fillId="10" borderId="0" xfId="0" applyFont="1" applyFill="1" applyBorder="1" applyAlignment="1" applyProtection="1">
      <alignment horizontal="left" vertical="center" wrapText="1"/>
      <protection/>
    </xf>
    <xf numFmtId="0" fontId="0" fillId="0" borderId="0" xfId="0" applyAlignment="1">
      <alignment wrapText="1"/>
    </xf>
    <xf numFmtId="0" fontId="15" fillId="33" borderId="44" xfId="0" applyFont="1" applyFill="1" applyBorder="1" applyAlignment="1" applyProtection="1">
      <alignment horizontal="left" vertical="center" wrapText="1"/>
      <protection/>
    </xf>
    <xf numFmtId="0" fontId="15" fillId="33" borderId="45" xfId="0" applyFont="1" applyFill="1" applyBorder="1" applyAlignment="1" applyProtection="1">
      <alignment horizontal="left" vertical="center" wrapText="1"/>
      <protection/>
    </xf>
    <xf numFmtId="0" fontId="15" fillId="33" borderId="46" xfId="0" applyFont="1" applyFill="1" applyBorder="1" applyAlignment="1" applyProtection="1">
      <alignment horizontal="left" vertical="center" wrapText="1"/>
      <protection/>
    </xf>
    <xf numFmtId="0" fontId="3" fillId="10" borderId="25"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71" fillId="33" borderId="33" xfId="53" applyFill="1" applyBorder="1" applyAlignment="1" applyProtection="1">
      <alignment horizontal="center"/>
      <protection locked="0"/>
    </xf>
    <xf numFmtId="0" fontId="28" fillId="33" borderId="33" xfId="0" applyFont="1" applyFill="1" applyBorder="1" applyAlignment="1" applyProtection="1">
      <alignment horizontal="left" vertical="top" wrapText="1"/>
      <protection/>
    </xf>
    <xf numFmtId="0" fontId="28" fillId="33" borderId="15" xfId="0" applyFont="1" applyFill="1" applyBorder="1" applyAlignment="1" applyProtection="1">
      <alignment horizontal="left" vertical="top" wrapText="1"/>
      <protection/>
    </xf>
    <xf numFmtId="0" fontId="30" fillId="33" borderId="16" xfId="0" applyFont="1" applyFill="1" applyBorder="1" applyAlignment="1" applyProtection="1">
      <alignment horizontal="left" vertical="top" wrapText="1"/>
      <protection/>
    </xf>
    <xf numFmtId="0" fontId="0" fillId="0" borderId="16" xfId="0" applyBorder="1" applyAlignment="1">
      <alignment/>
    </xf>
    <xf numFmtId="0" fontId="0" fillId="0" borderId="15" xfId="0" applyBorder="1" applyAlignment="1">
      <alignment/>
    </xf>
    <xf numFmtId="0" fontId="5" fillId="10" borderId="0" xfId="0" applyFont="1" applyFill="1" applyBorder="1" applyAlignment="1" applyProtection="1">
      <alignment horizontal="left"/>
      <protection/>
    </xf>
    <xf numFmtId="0" fontId="28" fillId="0" borderId="19" xfId="0" applyFont="1" applyFill="1" applyBorder="1" applyAlignment="1" applyProtection="1">
      <alignment horizontal="left" vertical="top" wrapText="1"/>
      <protection/>
    </xf>
    <xf numFmtId="0" fontId="28" fillId="0" borderId="20" xfId="0" applyFont="1" applyFill="1" applyBorder="1" applyAlignment="1" applyProtection="1">
      <alignment horizontal="left" vertical="top" wrapText="1"/>
      <protection/>
    </xf>
    <xf numFmtId="0" fontId="28" fillId="0" borderId="21" xfId="0" applyFont="1" applyFill="1" applyBorder="1" applyAlignment="1" applyProtection="1">
      <alignment horizontal="left" vertical="top" wrapText="1"/>
      <protection/>
    </xf>
    <xf numFmtId="0" fontId="28" fillId="0" borderId="22"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8" fillId="0" borderId="23" xfId="0" applyFont="1" applyFill="1" applyBorder="1" applyAlignment="1" applyProtection="1">
      <alignment horizontal="left" vertical="top" wrapText="1"/>
      <protection/>
    </xf>
    <xf numFmtId="0" fontId="28" fillId="0" borderId="24" xfId="0" applyFont="1" applyFill="1" applyBorder="1" applyAlignment="1" applyProtection="1">
      <alignment horizontal="left" vertical="top" wrapText="1"/>
      <protection/>
    </xf>
    <xf numFmtId="0" fontId="28" fillId="0" borderId="25" xfId="0" applyFont="1" applyFill="1" applyBorder="1" applyAlignment="1" applyProtection="1">
      <alignment horizontal="left" vertical="top" wrapText="1"/>
      <protection/>
    </xf>
    <xf numFmtId="0" fontId="28" fillId="0" borderId="26" xfId="0" applyFont="1" applyFill="1" applyBorder="1" applyAlignment="1" applyProtection="1">
      <alignment horizontal="left" vertical="top" wrapText="1"/>
      <protection/>
    </xf>
    <xf numFmtId="0" fontId="30" fillId="33" borderId="19" xfId="0" applyFont="1" applyFill="1" applyBorder="1" applyAlignment="1" applyProtection="1">
      <alignment horizontal="left" vertical="top" wrapText="1"/>
      <protection/>
    </xf>
    <xf numFmtId="0" fontId="30" fillId="33" borderId="20" xfId="0" applyFont="1" applyFill="1" applyBorder="1" applyAlignment="1" applyProtection="1">
      <alignment horizontal="left" vertical="top" wrapText="1"/>
      <protection/>
    </xf>
    <xf numFmtId="0" fontId="0" fillId="0" borderId="20" xfId="0" applyBorder="1" applyAlignment="1">
      <alignment/>
    </xf>
    <xf numFmtId="0" fontId="0" fillId="0" borderId="21" xfId="0" applyBorder="1" applyAlignment="1">
      <alignment/>
    </xf>
    <xf numFmtId="0" fontId="11" fillId="10" borderId="20"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0" fillId="0" borderId="16" xfId="0" applyBorder="1" applyAlignment="1">
      <alignment/>
    </xf>
    <xf numFmtId="0" fontId="0" fillId="0" borderId="15" xfId="0" applyBorder="1" applyAlignment="1">
      <alignment/>
    </xf>
    <xf numFmtId="0" fontId="96" fillId="10" borderId="20"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4"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3" fillId="33" borderId="35" xfId="0" applyFont="1" applyFill="1" applyBorder="1" applyAlignment="1" applyProtection="1">
      <alignment horizontal="left" vertical="center" wrapText="1"/>
      <protection/>
    </xf>
    <xf numFmtId="0" fontId="3" fillId="33" borderId="39" xfId="0" applyFont="1" applyFill="1" applyBorder="1" applyAlignment="1" applyProtection="1">
      <alignment horizontal="left" vertical="center" wrapText="1"/>
      <protection/>
    </xf>
    <xf numFmtId="0" fontId="0" fillId="0" borderId="39" xfId="0" applyBorder="1" applyAlignment="1">
      <alignment horizontal="left" vertical="center" wrapText="1"/>
    </xf>
    <xf numFmtId="0" fontId="0" fillId="0" borderId="40" xfId="0" applyBorder="1" applyAlignment="1">
      <alignment horizontal="left" vertical="center" wrapText="1"/>
    </xf>
    <xf numFmtId="0" fontId="29" fillId="33" borderId="44" xfId="0" applyFont="1" applyFill="1" applyBorder="1" applyAlignment="1" applyProtection="1">
      <alignment horizontal="left" vertical="top" wrapText="1"/>
      <protection/>
    </xf>
    <xf numFmtId="0" fontId="29" fillId="33" borderId="46" xfId="0" applyFont="1" applyFill="1" applyBorder="1" applyAlignment="1" applyProtection="1">
      <alignment horizontal="left" vertical="top" wrapText="1"/>
      <protection/>
    </xf>
    <xf numFmtId="0" fontId="3" fillId="33" borderId="44" xfId="0" applyFont="1" applyFill="1" applyBorder="1" applyAlignment="1" applyProtection="1">
      <alignment horizontal="left" vertical="top" wrapText="1"/>
      <protection/>
    </xf>
    <xf numFmtId="0" fontId="3" fillId="33" borderId="45" xfId="0" applyFont="1" applyFill="1" applyBorder="1" applyAlignment="1" applyProtection="1">
      <alignment horizontal="left" vertical="top" wrapText="1"/>
      <protection/>
    </xf>
    <xf numFmtId="0" fontId="0" fillId="0" borderId="45" xfId="0" applyBorder="1" applyAlignment="1">
      <alignment horizontal="left" vertical="top" wrapText="1"/>
    </xf>
    <xf numFmtId="0" fontId="0" fillId="0" borderId="46" xfId="0" applyBorder="1" applyAlignment="1">
      <alignment horizontal="left" vertical="top" wrapText="1"/>
    </xf>
    <xf numFmtId="0" fontId="3" fillId="33" borderId="48"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97" fillId="34" borderId="13" xfId="0" applyFont="1" applyFill="1" applyBorder="1" applyAlignment="1">
      <alignment horizontal="center"/>
    </xf>
    <xf numFmtId="0" fontId="98" fillId="0" borderId="33" xfId="0" applyFont="1" applyFill="1" applyBorder="1" applyAlignment="1">
      <alignment horizontal="center"/>
    </xf>
    <xf numFmtId="0" fontId="98" fillId="0" borderId="49" xfId="0" applyFont="1" applyFill="1" applyBorder="1" applyAlignment="1">
      <alignment horizontal="center"/>
    </xf>
    <xf numFmtId="0" fontId="85" fillId="10" borderId="25" xfId="0" applyFont="1" applyFill="1" applyBorder="1" applyAlignment="1">
      <alignment/>
    </xf>
    <xf numFmtId="0" fontId="80" fillId="33" borderId="19" xfId="0" applyFont="1" applyFill="1" applyBorder="1" applyAlignment="1">
      <alignment horizontal="center" vertical="top" wrapText="1"/>
    </xf>
    <xf numFmtId="0" fontId="80" fillId="33" borderId="20" xfId="0" applyFont="1" applyFill="1" applyBorder="1" applyAlignment="1">
      <alignment horizontal="center" vertical="top" wrapText="1"/>
    </xf>
    <xf numFmtId="0" fontId="80" fillId="33" borderId="21" xfId="0" applyFont="1" applyFill="1" applyBorder="1" applyAlignment="1">
      <alignment horizontal="center" vertical="top" wrapText="1"/>
    </xf>
    <xf numFmtId="0" fontId="88" fillId="34" borderId="33" xfId="0" applyFont="1" applyFill="1" applyBorder="1" applyAlignment="1">
      <alignment horizontal="center" vertical="center" wrapText="1"/>
    </xf>
    <xf numFmtId="0" fontId="88" fillId="34" borderId="15" xfId="0" applyFont="1" applyFill="1" applyBorder="1" applyAlignment="1">
      <alignment horizontal="center" vertical="center" wrapText="1"/>
    </xf>
    <xf numFmtId="0" fontId="80" fillId="10" borderId="33" xfId="0" applyFont="1" applyFill="1" applyBorder="1" applyAlignment="1">
      <alignment horizontal="center" vertical="top" wrapText="1"/>
    </xf>
    <xf numFmtId="0" fontId="80" fillId="10" borderId="15" xfId="0" applyFont="1" applyFill="1" applyBorder="1" applyAlignment="1">
      <alignment horizontal="center" vertical="top" wrapText="1"/>
    </xf>
    <xf numFmtId="0" fontId="99" fillId="34" borderId="33" xfId="0" applyFont="1" applyFill="1" applyBorder="1" applyAlignment="1">
      <alignment horizontal="center"/>
    </xf>
    <xf numFmtId="0" fontId="99" fillId="34" borderId="16" xfId="0" applyFont="1" applyFill="1" applyBorder="1" applyAlignment="1">
      <alignment horizontal="center"/>
    </xf>
    <xf numFmtId="0" fontId="99" fillId="34" borderId="15" xfId="0" applyFont="1" applyFill="1" applyBorder="1" applyAlignment="1">
      <alignment horizontal="center"/>
    </xf>
    <xf numFmtId="0" fontId="100" fillId="10" borderId="33" xfId="0" applyFont="1" applyFill="1" applyBorder="1" applyAlignment="1">
      <alignment horizontal="center" vertical="top" wrapText="1"/>
    </xf>
    <xf numFmtId="0" fontId="81" fillId="34" borderId="33"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1" fillId="34" borderId="16" xfId="0" applyFont="1" applyFill="1" applyBorder="1" applyAlignment="1">
      <alignment horizontal="center" vertical="center" wrapText="1"/>
    </xf>
    <xf numFmtId="0" fontId="83" fillId="10" borderId="20" xfId="0" applyFont="1" applyFill="1" applyBorder="1" applyAlignment="1">
      <alignment horizontal="center" vertical="center"/>
    </xf>
    <xf numFmtId="0" fontId="80" fillId="10" borderId="19" xfId="0" applyFont="1" applyFill="1" applyBorder="1" applyAlignment="1">
      <alignment horizontal="center" vertical="top" wrapText="1"/>
    </xf>
    <xf numFmtId="0" fontId="80" fillId="10" borderId="20" xfId="0" applyFont="1" applyFill="1" applyBorder="1" applyAlignment="1">
      <alignment horizontal="center" vertical="top" wrapText="1"/>
    </xf>
    <xf numFmtId="0" fontId="80" fillId="10" borderId="21" xfId="0" applyFont="1" applyFill="1" applyBorder="1" applyAlignment="1">
      <alignment horizontal="center" vertical="top" wrapText="1"/>
    </xf>
    <xf numFmtId="0" fontId="80" fillId="10" borderId="24" xfId="0" applyFont="1" applyFill="1" applyBorder="1" applyAlignment="1">
      <alignment horizontal="center" vertical="top" wrapText="1"/>
    </xf>
    <xf numFmtId="0" fontId="80" fillId="10" borderId="25" xfId="0" applyFont="1" applyFill="1" applyBorder="1" applyAlignment="1">
      <alignment horizontal="center" vertical="top" wrapText="1"/>
    </xf>
    <xf numFmtId="0" fontId="80" fillId="10" borderId="26" xfId="0" applyFont="1" applyFill="1" applyBorder="1" applyAlignment="1">
      <alignment horizontal="center" vertical="top" wrapText="1"/>
    </xf>
    <xf numFmtId="0" fontId="71" fillId="10" borderId="24" xfId="53" applyFill="1" applyBorder="1" applyAlignment="1" applyProtection="1">
      <alignment horizontal="center" vertical="top" wrapText="1"/>
      <protection/>
    </xf>
    <xf numFmtId="0" fontId="71" fillId="10" borderId="25" xfId="53" applyFill="1" applyBorder="1" applyAlignment="1" applyProtection="1">
      <alignment horizontal="center" vertical="top" wrapText="1"/>
      <protection/>
    </xf>
    <xf numFmtId="0" fontId="71" fillId="10" borderId="26" xfId="53" applyFill="1" applyBorder="1" applyAlignment="1" applyProtection="1">
      <alignment horizontal="center" vertical="top" wrapText="1"/>
      <protection/>
    </xf>
    <xf numFmtId="0" fontId="101" fillId="33" borderId="33" xfId="0" applyFont="1" applyFill="1" applyBorder="1" applyAlignment="1">
      <alignment horizontal="center" vertical="center"/>
    </xf>
    <xf numFmtId="0" fontId="101" fillId="33" borderId="16" xfId="0" applyFont="1" applyFill="1" applyBorder="1" applyAlignment="1">
      <alignment horizontal="center" vertical="center"/>
    </xf>
    <xf numFmtId="0" fontId="101" fillId="33" borderId="15" xfId="0" applyFont="1" applyFill="1" applyBorder="1" applyAlignment="1">
      <alignment horizontal="center" vertical="center"/>
    </xf>
    <xf numFmtId="0" fontId="102" fillId="0" borderId="33" xfId="0" applyFont="1" applyBorder="1" applyAlignment="1">
      <alignment horizontal="left" vertical="center"/>
    </xf>
    <xf numFmtId="0" fontId="102" fillId="0" borderId="16" xfId="0" applyFont="1" applyBorder="1" applyAlignment="1">
      <alignment horizontal="left" vertical="center"/>
    </xf>
    <xf numFmtId="0" fontId="102" fillId="0" borderId="15"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1</xdr:row>
      <xdr:rowOff>104775</xdr:rowOff>
    </xdr:from>
    <xdr:to>
      <xdr:col>12</xdr:col>
      <xdr:colOff>276225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9982200" y="2952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ep.org/climatechange/adaptation/AccessToAdaptationFinance/AdaptationFundProjects/Tanzania" TargetMode="External" /><Relationship Id="rId2" Type="http://schemas.openxmlformats.org/officeDocument/2006/relationships/hyperlink" Target="mailto:leoky2009@gmail.com" TargetMode="External" /><Relationship Id="rId3" Type="http://schemas.openxmlformats.org/officeDocument/2006/relationships/hyperlink" Target="mailto:nmwihava@gmail.com" TargetMode="External" /><Relationship Id="rId4" Type="http://schemas.openxmlformats.org/officeDocument/2006/relationships/hyperlink" Target="mailto:lachr@dtu.dk" TargetMode="External" /><Relationship Id="rId5" Type="http://schemas.openxmlformats.org/officeDocument/2006/relationships/hyperlink" Target="mailto:ps@vpo.go.tz" TargetMode="External" /><Relationship Id="rId6"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mailto:leoky2009@gmail.com" TargetMode="External" /><Relationship Id="rId2" Type="http://schemas.openxmlformats.org/officeDocument/2006/relationships/hyperlink" Target="mailto:lachr@dtu.dk" TargetMode="External" /><Relationship Id="rId3" Type="http://schemas.openxmlformats.org/officeDocument/2006/relationships/comments" Target="../comments4.xml" /><Relationship Id="rId4"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tabSelected="1" zoomScale="115" zoomScaleNormal="115" zoomScalePageLayoutView="0" workbookViewId="0" topLeftCell="A1">
      <selection activeCell="A1" sqref="A1"/>
    </sheetView>
  </sheetViews>
  <sheetFormatPr defaultColWidth="102.28125" defaultRowHeight="15"/>
  <cols>
    <col min="1" max="1" width="2.421875" style="1" customWidth="1"/>
    <col min="2" max="2" width="10.8515625" style="153" customWidth="1"/>
    <col min="3" max="3" width="14.8515625" style="15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25" thickBot="1"/>
    <row r="2" spans="2:5" ht="14.25" thickBot="1">
      <c r="B2" s="154"/>
      <c r="C2" s="155"/>
      <c r="D2" s="85"/>
      <c r="E2" s="86"/>
    </row>
    <row r="3" spans="2:5" ht="15.75" thickBot="1">
      <c r="B3" s="156"/>
      <c r="C3" s="157"/>
      <c r="D3" s="179" t="s">
        <v>436</v>
      </c>
      <c r="E3" s="88"/>
    </row>
    <row r="4" spans="2:5" ht="14.25" thickBot="1">
      <c r="B4" s="156"/>
      <c r="C4" s="157"/>
      <c r="D4" s="87"/>
      <c r="E4" s="88"/>
    </row>
    <row r="5" spans="2:5" ht="14.25" thickBot="1">
      <c r="B5" s="156"/>
      <c r="C5" s="160" t="s">
        <v>294</v>
      </c>
      <c r="D5" s="182" t="s">
        <v>445</v>
      </c>
      <c r="E5" s="88"/>
    </row>
    <row r="6" spans="2:16" s="3" customFormat="1" ht="14.25" thickBot="1">
      <c r="B6" s="158"/>
      <c r="C6" s="95"/>
      <c r="D6" s="56"/>
      <c r="E6" s="54"/>
      <c r="G6" s="2"/>
      <c r="H6" s="2"/>
      <c r="I6" s="2"/>
      <c r="J6" s="2"/>
      <c r="K6" s="2"/>
      <c r="L6" s="2"/>
      <c r="M6" s="2"/>
      <c r="N6" s="2"/>
      <c r="O6" s="2"/>
      <c r="P6" s="2"/>
    </row>
    <row r="7" spans="2:16" s="3" customFormat="1" ht="36.75" customHeight="1" thickBot="1">
      <c r="B7" s="158"/>
      <c r="C7" s="89" t="s">
        <v>214</v>
      </c>
      <c r="D7" s="181" t="s">
        <v>327</v>
      </c>
      <c r="E7" s="54"/>
      <c r="G7" s="2"/>
      <c r="H7" s="2"/>
      <c r="I7" s="2"/>
      <c r="J7" s="2"/>
      <c r="K7" s="2"/>
      <c r="L7" s="2"/>
      <c r="M7" s="2"/>
      <c r="N7" s="2"/>
      <c r="O7" s="2"/>
      <c r="P7" s="2"/>
    </row>
    <row r="8" spans="2:16" s="3" customFormat="1" ht="13.5" hidden="1">
      <c r="B8" s="156"/>
      <c r="C8" s="157"/>
      <c r="D8" s="87"/>
      <c r="E8" s="54"/>
      <c r="G8" s="2"/>
      <c r="H8" s="2"/>
      <c r="I8" s="2"/>
      <c r="J8" s="2"/>
      <c r="K8" s="2"/>
      <c r="L8" s="2"/>
      <c r="M8" s="2"/>
      <c r="N8" s="2"/>
      <c r="O8" s="2"/>
      <c r="P8" s="2"/>
    </row>
    <row r="9" spans="2:16" s="3" customFormat="1" ht="13.5" hidden="1">
      <c r="B9" s="156"/>
      <c r="C9" s="157"/>
      <c r="D9" s="87"/>
      <c r="E9" s="54"/>
      <c r="G9" s="2"/>
      <c r="H9" s="2"/>
      <c r="I9" s="2"/>
      <c r="J9" s="2"/>
      <c r="K9" s="2"/>
      <c r="L9" s="2"/>
      <c r="M9" s="2"/>
      <c r="N9" s="2"/>
      <c r="O9" s="2"/>
      <c r="P9" s="2"/>
    </row>
    <row r="10" spans="2:16" s="3" customFormat="1" ht="13.5" hidden="1">
      <c r="B10" s="156"/>
      <c r="C10" s="157"/>
      <c r="D10" s="87"/>
      <c r="E10" s="54"/>
      <c r="G10" s="2"/>
      <c r="H10" s="2"/>
      <c r="I10" s="2"/>
      <c r="J10" s="2"/>
      <c r="K10" s="2"/>
      <c r="L10" s="2"/>
      <c r="M10" s="2"/>
      <c r="N10" s="2"/>
      <c r="O10" s="2"/>
      <c r="P10" s="2"/>
    </row>
    <row r="11" spans="2:16" s="3" customFormat="1" ht="13.5" hidden="1">
      <c r="B11" s="156"/>
      <c r="C11" s="157"/>
      <c r="D11" s="87"/>
      <c r="E11" s="54"/>
      <c r="G11" s="2"/>
      <c r="H11" s="2"/>
      <c r="I11" s="2"/>
      <c r="J11" s="2"/>
      <c r="K11" s="2"/>
      <c r="L11" s="2"/>
      <c r="M11" s="2"/>
      <c r="N11" s="2"/>
      <c r="O11" s="2"/>
      <c r="P11" s="2"/>
    </row>
    <row r="12" spans="2:16" s="3" customFormat="1" ht="9" customHeight="1" thickBot="1">
      <c r="B12" s="158"/>
      <c r="C12" s="95"/>
      <c r="D12" s="56"/>
      <c r="E12" s="54"/>
      <c r="G12" s="2"/>
      <c r="H12" s="2"/>
      <c r="I12" s="2"/>
      <c r="J12" s="2"/>
      <c r="K12" s="2"/>
      <c r="L12" s="2"/>
      <c r="M12" s="2"/>
      <c r="N12" s="2"/>
      <c r="O12" s="2"/>
      <c r="P12" s="2"/>
    </row>
    <row r="13" spans="2:16" s="3" customFormat="1" ht="249" customHeight="1" thickBot="1">
      <c r="B13" s="158"/>
      <c r="C13" s="90" t="s">
        <v>0</v>
      </c>
      <c r="D13" s="181" t="s">
        <v>437</v>
      </c>
      <c r="E13" s="54"/>
      <c r="G13" s="2"/>
      <c r="H13" s="2"/>
      <c r="I13" s="2"/>
      <c r="J13" s="2"/>
      <c r="K13" s="2"/>
      <c r="L13" s="2"/>
      <c r="M13" s="2"/>
      <c r="N13" s="2"/>
      <c r="O13" s="2"/>
      <c r="P13" s="2"/>
    </row>
    <row r="14" spans="2:16" s="3" customFormat="1" ht="14.25" thickBot="1">
      <c r="B14" s="158"/>
      <c r="C14" s="95"/>
      <c r="D14" s="56"/>
      <c r="E14" s="54"/>
      <c r="G14" s="2"/>
      <c r="H14" s="2" t="s">
        <v>1</v>
      </c>
      <c r="I14" s="2" t="s">
        <v>2</v>
      </c>
      <c r="J14" s="2"/>
      <c r="K14" s="2" t="s">
        <v>3</v>
      </c>
      <c r="L14" s="2" t="s">
        <v>4</v>
      </c>
      <c r="M14" s="2" t="s">
        <v>5</v>
      </c>
      <c r="N14" s="2" t="s">
        <v>6</v>
      </c>
      <c r="O14" s="2" t="s">
        <v>7</v>
      </c>
      <c r="P14" s="2" t="s">
        <v>8</v>
      </c>
    </row>
    <row r="15" spans="2:16" s="3" customFormat="1" ht="15.75" thickBot="1">
      <c r="B15" s="158"/>
      <c r="C15" s="91" t="s">
        <v>204</v>
      </c>
      <c r="D15" s="180" t="s">
        <v>328</v>
      </c>
      <c r="E15" s="54"/>
      <c r="G15" s="2"/>
      <c r="H15" s="4" t="s">
        <v>9</v>
      </c>
      <c r="I15" s="2" t="s">
        <v>10</v>
      </c>
      <c r="J15" s="2" t="s">
        <v>11</v>
      </c>
      <c r="K15" s="2" t="s">
        <v>12</v>
      </c>
      <c r="L15" s="2">
        <v>1</v>
      </c>
      <c r="M15" s="2">
        <v>1</v>
      </c>
      <c r="N15" s="2" t="s">
        <v>13</v>
      </c>
      <c r="O15" s="2" t="s">
        <v>14</v>
      </c>
      <c r="P15" s="2" t="s">
        <v>15</v>
      </c>
    </row>
    <row r="16" spans="2:16" s="3" customFormat="1" ht="29.25" customHeight="1">
      <c r="B16" s="244" t="s">
        <v>283</v>
      </c>
      <c r="C16" s="245"/>
      <c r="D16" s="16" t="s">
        <v>329</v>
      </c>
      <c r="E16" s="54"/>
      <c r="G16" s="2"/>
      <c r="H16" s="4" t="s">
        <v>16</v>
      </c>
      <c r="I16" s="2" t="s">
        <v>17</v>
      </c>
      <c r="J16" s="2" t="s">
        <v>18</v>
      </c>
      <c r="K16" s="2" t="s">
        <v>19</v>
      </c>
      <c r="L16" s="2">
        <v>2</v>
      </c>
      <c r="M16" s="2">
        <v>2</v>
      </c>
      <c r="N16" s="2" t="s">
        <v>20</v>
      </c>
      <c r="O16" s="2" t="s">
        <v>21</v>
      </c>
      <c r="P16" s="2" t="s">
        <v>22</v>
      </c>
    </row>
    <row r="17" spans="2:16" s="3" customFormat="1" ht="13.5">
      <c r="B17" s="158"/>
      <c r="C17" s="91" t="s">
        <v>210</v>
      </c>
      <c r="D17" s="16" t="s">
        <v>330</v>
      </c>
      <c r="E17" s="54"/>
      <c r="G17" s="2"/>
      <c r="H17" s="4" t="s">
        <v>23</v>
      </c>
      <c r="I17" s="2" t="s">
        <v>24</v>
      </c>
      <c r="J17" s="2"/>
      <c r="K17" s="2" t="s">
        <v>25</v>
      </c>
      <c r="L17" s="2">
        <v>3</v>
      </c>
      <c r="M17" s="2">
        <v>3</v>
      </c>
      <c r="N17" s="2" t="s">
        <v>26</v>
      </c>
      <c r="O17" s="2" t="s">
        <v>27</v>
      </c>
      <c r="P17" s="2" t="s">
        <v>28</v>
      </c>
    </row>
    <row r="18" spans="2:16" s="3" customFormat="1" ht="14.25" thickBot="1">
      <c r="B18" s="159"/>
      <c r="C18" s="90" t="s">
        <v>205</v>
      </c>
      <c r="D18" s="151" t="s">
        <v>194</v>
      </c>
      <c r="E18" s="54"/>
      <c r="G18" s="2"/>
      <c r="H18" s="4" t="s">
        <v>29</v>
      </c>
      <c r="I18" s="2"/>
      <c r="J18" s="2"/>
      <c r="K18" s="2" t="s">
        <v>30</v>
      </c>
      <c r="L18" s="2">
        <v>5</v>
      </c>
      <c r="M18" s="2">
        <v>5</v>
      </c>
      <c r="N18" s="2" t="s">
        <v>31</v>
      </c>
      <c r="O18" s="2" t="s">
        <v>32</v>
      </c>
      <c r="P18" s="2" t="s">
        <v>33</v>
      </c>
    </row>
    <row r="19" spans="2:16" s="3" customFormat="1" ht="60" customHeight="1" thickBot="1">
      <c r="B19" s="247" t="s">
        <v>206</v>
      </c>
      <c r="C19" s="248"/>
      <c r="D19" s="225" t="s">
        <v>438</v>
      </c>
      <c r="E19" s="54"/>
      <c r="G19" s="2"/>
      <c r="H19" s="4" t="s">
        <v>34</v>
      </c>
      <c r="I19" s="2"/>
      <c r="J19" s="2"/>
      <c r="K19" s="2" t="s">
        <v>35</v>
      </c>
      <c r="L19" s="2"/>
      <c r="M19" s="2"/>
      <c r="N19" s="2"/>
      <c r="O19" s="2" t="s">
        <v>36</v>
      </c>
      <c r="P19" s="2" t="s">
        <v>37</v>
      </c>
    </row>
    <row r="20" spans="2:14" s="3" customFormat="1" ht="13.5">
      <c r="B20" s="158"/>
      <c r="C20" s="90"/>
      <c r="D20" s="56"/>
      <c r="E20" s="88"/>
      <c r="F20" s="4"/>
      <c r="G20" s="2"/>
      <c r="H20" s="2"/>
      <c r="J20" s="2"/>
      <c r="K20" s="2"/>
      <c r="L20" s="2"/>
      <c r="M20" s="2" t="s">
        <v>38</v>
      </c>
      <c r="N20" s="2" t="s">
        <v>39</v>
      </c>
    </row>
    <row r="21" spans="2:14" s="3" customFormat="1" ht="13.5">
      <c r="B21" s="158"/>
      <c r="C21" s="160" t="s">
        <v>209</v>
      </c>
      <c r="D21" s="56"/>
      <c r="E21" s="88"/>
      <c r="F21" s="4"/>
      <c r="G21" s="2"/>
      <c r="H21" s="2"/>
      <c r="J21" s="2"/>
      <c r="K21" s="2"/>
      <c r="L21" s="2"/>
      <c r="M21" s="2" t="s">
        <v>40</v>
      </c>
      <c r="N21" s="2" t="s">
        <v>41</v>
      </c>
    </row>
    <row r="22" spans="2:16" s="3" customFormat="1" ht="14.25" thickBot="1">
      <c r="B22" s="158"/>
      <c r="C22" s="161" t="s">
        <v>212</v>
      </c>
      <c r="D22" s="56"/>
      <c r="E22" s="54"/>
      <c r="G22" s="2"/>
      <c r="H22" s="4" t="s">
        <v>42</v>
      </c>
      <c r="I22" s="2"/>
      <c r="J22" s="2"/>
      <c r="L22" s="2"/>
      <c r="M22" s="2"/>
      <c r="N22" s="2"/>
      <c r="O22" s="2" t="s">
        <v>43</v>
      </c>
      <c r="P22" s="2" t="s">
        <v>44</v>
      </c>
    </row>
    <row r="23" spans="2:16" s="3" customFormat="1" ht="13.5">
      <c r="B23" s="244" t="s">
        <v>211</v>
      </c>
      <c r="C23" s="245"/>
      <c r="D23" s="242">
        <v>40891</v>
      </c>
      <c r="E23" s="54"/>
      <c r="G23" s="2"/>
      <c r="H23" s="4"/>
      <c r="I23" s="2"/>
      <c r="J23" s="2"/>
      <c r="L23" s="2"/>
      <c r="M23" s="2"/>
      <c r="N23" s="2"/>
      <c r="O23" s="2"/>
      <c r="P23" s="2"/>
    </row>
    <row r="24" spans="2:16" s="3" customFormat="1" ht="4.5" customHeight="1" thickBot="1">
      <c r="B24" s="244"/>
      <c r="C24" s="245"/>
      <c r="D24" s="243"/>
      <c r="E24" s="54"/>
      <c r="G24" s="2"/>
      <c r="H24" s="4"/>
      <c r="I24" s="2"/>
      <c r="J24" s="2"/>
      <c r="L24" s="2"/>
      <c r="M24" s="2"/>
      <c r="N24" s="2"/>
      <c r="O24" s="2"/>
      <c r="P24" s="2"/>
    </row>
    <row r="25" spans="2:15" s="3" customFormat="1" ht="27.75" customHeight="1">
      <c r="B25" s="244" t="s">
        <v>289</v>
      </c>
      <c r="C25" s="245"/>
      <c r="D25" s="242">
        <v>41214</v>
      </c>
      <c r="E25" s="54"/>
      <c r="F25" s="2"/>
      <c r="G25" s="4"/>
      <c r="H25" s="2"/>
      <c r="I25" s="2"/>
      <c r="K25" s="2"/>
      <c r="L25" s="2"/>
      <c r="M25" s="2"/>
      <c r="N25" s="2" t="s">
        <v>45</v>
      </c>
      <c r="O25" s="2" t="s">
        <v>46</v>
      </c>
    </row>
    <row r="26" spans="2:15" s="3" customFormat="1" ht="32.25" customHeight="1" thickBot="1">
      <c r="B26" s="244" t="s">
        <v>213</v>
      </c>
      <c r="C26" s="245"/>
      <c r="D26" s="243"/>
      <c r="E26" s="54"/>
      <c r="F26" s="2"/>
      <c r="G26" s="4"/>
      <c r="H26" s="2"/>
      <c r="I26" s="2"/>
      <c r="K26" s="2"/>
      <c r="L26" s="2"/>
      <c r="M26" s="2"/>
      <c r="N26" s="2" t="s">
        <v>47</v>
      </c>
      <c r="O26" s="2" t="s">
        <v>48</v>
      </c>
    </row>
    <row r="27" spans="2:15" s="3" customFormat="1" ht="28.5" customHeight="1">
      <c r="B27" s="244" t="s">
        <v>288</v>
      </c>
      <c r="C27" s="245"/>
      <c r="D27" s="242" t="s">
        <v>398</v>
      </c>
      <c r="E27" s="92"/>
      <c r="F27" s="2"/>
      <c r="G27" s="4"/>
      <c r="H27" s="2"/>
      <c r="I27" s="2"/>
      <c r="J27" s="2"/>
      <c r="K27" s="2"/>
      <c r="L27" s="2"/>
      <c r="M27" s="2"/>
      <c r="N27" s="2"/>
      <c r="O27" s="2"/>
    </row>
    <row r="28" spans="2:15" s="3" customFormat="1" ht="13.5">
      <c r="B28" s="158"/>
      <c r="C28" s="91" t="s">
        <v>292</v>
      </c>
      <c r="D28" s="243"/>
      <c r="E28" s="54"/>
      <c r="F28" s="2"/>
      <c r="G28" s="4"/>
      <c r="H28" s="2"/>
      <c r="I28" s="2"/>
      <c r="J28" s="2"/>
      <c r="K28" s="2"/>
      <c r="L28" s="2"/>
      <c r="M28" s="2"/>
      <c r="N28" s="2"/>
      <c r="O28" s="2"/>
    </row>
    <row r="29" spans="2:15" s="3" customFormat="1" ht="13.5">
      <c r="B29" s="158"/>
      <c r="C29" s="95"/>
      <c r="D29" s="93"/>
      <c r="E29" s="54"/>
      <c r="F29" s="2"/>
      <c r="G29" s="4"/>
      <c r="H29" s="2"/>
      <c r="I29" s="2"/>
      <c r="J29" s="2"/>
      <c r="K29" s="2"/>
      <c r="L29" s="2"/>
      <c r="M29" s="2"/>
      <c r="N29" s="2"/>
      <c r="O29" s="2"/>
    </row>
    <row r="30" spans="2:16" s="3" customFormat="1" ht="14.25" thickBot="1">
      <c r="B30" s="158"/>
      <c r="C30" s="95"/>
      <c r="D30" s="94" t="s">
        <v>49</v>
      </c>
      <c r="E30" s="54"/>
      <c r="G30" s="2"/>
      <c r="H30" s="4" t="s">
        <v>50</v>
      </c>
      <c r="I30" s="2"/>
      <c r="J30" s="2"/>
      <c r="K30" s="2"/>
      <c r="L30" s="2"/>
      <c r="M30" s="2"/>
      <c r="N30" s="2"/>
      <c r="O30" s="2"/>
      <c r="P30" s="2"/>
    </row>
    <row r="31" spans="2:16" s="3" customFormat="1" ht="267.75" customHeight="1" thickBot="1">
      <c r="B31" s="158"/>
      <c r="C31" s="95"/>
      <c r="D31" s="185" t="s">
        <v>446</v>
      </c>
      <c r="E31" s="54"/>
      <c r="F31" s="5"/>
      <c r="G31" s="2"/>
      <c r="H31" s="4" t="s">
        <v>51</v>
      </c>
      <c r="I31" s="2"/>
      <c r="J31" s="2"/>
      <c r="K31" s="2"/>
      <c r="L31" s="2"/>
      <c r="M31" s="2"/>
      <c r="N31" s="2"/>
      <c r="O31" s="2"/>
      <c r="P31" s="2"/>
    </row>
    <row r="32" spans="2:16" s="3" customFormat="1" ht="32.25" customHeight="1" thickBot="1">
      <c r="B32" s="244" t="s">
        <v>52</v>
      </c>
      <c r="C32" s="246"/>
      <c r="D32" s="56"/>
      <c r="E32" s="54"/>
      <c r="G32" s="2"/>
      <c r="H32" s="4" t="s">
        <v>53</v>
      </c>
      <c r="I32" s="2"/>
      <c r="J32" s="2"/>
      <c r="K32" s="2"/>
      <c r="L32" s="2"/>
      <c r="M32" s="2"/>
      <c r="N32" s="2"/>
      <c r="O32" s="2"/>
      <c r="P32" s="2"/>
    </row>
    <row r="33" spans="2:16" s="3" customFormat="1" ht="36.75" customHeight="1" thickBot="1">
      <c r="B33" s="158"/>
      <c r="C33" s="95"/>
      <c r="D33" s="184" t="s">
        <v>331</v>
      </c>
      <c r="E33" s="54"/>
      <c r="G33" s="2"/>
      <c r="H33" s="4" t="s">
        <v>54</v>
      </c>
      <c r="I33" s="2"/>
      <c r="J33" s="2"/>
      <c r="K33" s="2"/>
      <c r="L33" s="2"/>
      <c r="M33" s="2"/>
      <c r="N33" s="2"/>
      <c r="O33" s="2"/>
      <c r="P33" s="2"/>
    </row>
    <row r="34" spans="2:16" s="3" customFormat="1" ht="13.5">
      <c r="B34" s="158"/>
      <c r="C34" s="95"/>
      <c r="D34" s="56"/>
      <c r="E34" s="54"/>
      <c r="F34" s="5"/>
      <c r="G34" s="2"/>
      <c r="H34" s="4" t="s">
        <v>55</v>
      </c>
      <c r="I34" s="2"/>
      <c r="J34" s="2"/>
      <c r="K34" s="2"/>
      <c r="L34" s="2"/>
      <c r="M34" s="2"/>
      <c r="N34" s="2"/>
      <c r="O34" s="2"/>
      <c r="P34" s="2"/>
    </row>
    <row r="35" spans="2:16" s="3" customFormat="1" ht="13.5">
      <c r="B35" s="158"/>
      <c r="C35" s="162" t="s">
        <v>56</v>
      </c>
      <c r="D35" s="56"/>
      <c r="E35" s="54"/>
      <c r="G35" s="2"/>
      <c r="H35" s="4" t="s">
        <v>57</v>
      </c>
      <c r="I35" s="2"/>
      <c r="J35" s="2"/>
      <c r="K35" s="2"/>
      <c r="L35" s="2"/>
      <c r="M35" s="2"/>
      <c r="N35" s="2"/>
      <c r="O35" s="2"/>
      <c r="P35" s="2"/>
    </row>
    <row r="36" spans="2:16" s="3" customFormat="1" ht="31.5" customHeight="1" thickBot="1">
      <c r="B36" s="244" t="s">
        <v>58</v>
      </c>
      <c r="C36" s="246"/>
      <c r="D36" s="56"/>
      <c r="E36" s="54"/>
      <c r="G36" s="2"/>
      <c r="H36" s="4" t="s">
        <v>59</v>
      </c>
      <c r="I36" s="2"/>
      <c r="J36" s="2"/>
      <c r="K36" s="2"/>
      <c r="L36" s="2"/>
      <c r="M36" s="2"/>
      <c r="N36" s="2"/>
      <c r="O36" s="2"/>
      <c r="P36" s="2"/>
    </row>
    <row r="37" spans="2:16" s="3" customFormat="1" ht="13.5">
      <c r="B37" s="158"/>
      <c r="C37" s="95" t="s">
        <v>60</v>
      </c>
      <c r="D37" s="18" t="s">
        <v>332</v>
      </c>
      <c r="E37" s="54"/>
      <c r="G37" s="2"/>
      <c r="H37" s="4" t="s">
        <v>61</v>
      </c>
      <c r="I37" s="2"/>
      <c r="J37" s="2"/>
      <c r="K37" s="2"/>
      <c r="L37" s="2"/>
      <c r="M37" s="2"/>
      <c r="N37" s="2"/>
      <c r="O37" s="2"/>
      <c r="P37" s="2"/>
    </row>
    <row r="38" spans="2:16" s="3" customFormat="1" ht="14.25">
      <c r="B38" s="158"/>
      <c r="C38" s="95" t="s">
        <v>62</v>
      </c>
      <c r="D38" s="183" t="s">
        <v>333</v>
      </c>
      <c r="E38" s="54"/>
      <c r="G38" s="2"/>
      <c r="H38" s="4" t="s">
        <v>63</v>
      </c>
      <c r="I38" s="2"/>
      <c r="J38" s="2"/>
      <c r="K38" s="2"/>
      <c r="L38" s="2"/>
      <c r="M38" s="2"/>
      <c r="N38" s="2"/>
      <c r="O38" s="2"/>
      <c r="P38" s="2"/>
    </row>
    <row r="39" spans="2:16" s="3" customFormat="1" ht="14.25" thickBot="1">
      <c r="B39" s="158"/>
      <c r="C39" s="95" t="s">
        <v>64</v>
      </c>
      <c r="D39" s="19">
        <v>41943</v>
      </c>
      <c r="E39" s="54"/>
      <c r="G39" s="2"/>
      <c r="H39" s="4" t="s">
        <v>65</v>
      </c>
      <c r="I39" s="2"/>
      <c r="J39" s="2"/>
      <c r="K39" s="2"/>
      <c r="L39" s="2"/>
      <c r="M39" s="2"/>
      <c r="N39" s="2"/>
      <c r="O39" s="2"/>
      <c r="P39" s="2"/>
    </row>
    <row r="40" spans="2:16" s="3" customFormat="1" ht="15" customHeight="1" thickBot="1">
      <c r="B40" s="158"/>
      <c r="C40" s="91" t="s">
        <v>208</v>
      </c>
      <c r="D40" s="56"/>
      <c r="E40" s="54"/>
      <c r="G40" s="2"/>
      <c r="H40" s="4" t="s">
        <v>66</v>
      </c>
      <c r="I40" s="2"/>
      <c r="J40" s="2"/>
      <c r="K40" s="2"/>
      <c r="L40" s="2"/>
      <c r="M40" s="2"/>
      <c r="N40" s="2"/>
      <c r="O40" s="2"/>
      <c r="P40" s="2"/>
    </row>
    <row r="41" spans="2:16" s="3" customFormat="1" ht="13.5">
      <c r="B41" s="158"/>
      <c r="C41" s="95" t="s">
        <v>60</v>
      </c>
      <c r="D41" s="18" t="s">
        <v>334</v>
      </c>
      <c r="E41" s="54"/>
      <c r="G41" s="2"/>
      <c r="H41" s="4" t="s">
        <v>67</v>
      </c>
      <c r="I41" s="2"/>
      <c r="J41" s="2"/>
      <c r="K41" s="2"/>
      <c r="L41" s="2"/>
      <c r="M41" s="2"/>
      <c r="N41" s="2"/>
      <c r="O41" s="2"/>
      <c r="P41" s="2"/>
    </row>
    <row r="42" spans="2:16" s="3" customFormat="1" ht="14.25">
      <c r="B42" s="158"/>
      <c r="C42" s="95" t="s">
        <v>62</v>
      </c>
      <c r="D42" s="183" t="s">
        <v>335</v>
      </c>
      <c r="E42" s="54"/>
      <c r="G42" s="2"/>
      <c r="H42" s="4" t="s">
        <v>68</v>
      </c>
      <c r="I42" s="2"/>
      <c r="J42" s="2"/>
      <c r="K42" s="2"/>
      <c r="L42" s="2"/>
      <c r="M42" s="2"/>
      <c r="N42" s="2"/>
      <c r="O42" s="2"/>
      <c r="P42" s="2"/>
    </row>
    <row r="43" spans="2:16" s="3" customFormat="1" ht="14.25" thickBot="1">
      <c r="B43" s="158"/>
      <c r="C43" s="95" t="s">
        <v>64</v>
      </c>
      <c r="D43" s="19">
        <v>41943</v>
      </c>
      <c r="E43" s="54"/>
      <c r="G43" s="2"/>
      <c r="H43" s="4" t="s">
        <v>69</v>
      </c>
      <c r="I43" s="2"/>
      <c r="J43" s="2"/>
      <c r="K43" s="2"/>
      <c r="L43" s="2"/>
      <c r="M43" s="2"/>
      <c r="N43" s="2"/>
      <c r="O43" s="2"/>
      <c r="P43" s="2"/>
    </row>
    <row r="44" spans="2:16" s="3" customFormat="1" ht="14.25" thickBot="1">
      <c r="B44" s="158"/>
      <c r="C44" s="91" t="s">
        <v>290</v>
      </c>
      <c r="D44" s="56"/>
      <c r="E44" s="54"/>
      <c r="G44" s="2"/>
      <c r="H44" s="4" t="s">
        <v>70</v>
      </c>
      <c r="I44" s="2"/>
      <c r="J44" s="2"/>
      <c r="K44" s="2"/>
      <c r="L44" s="2"/>
      <c r="M44" s="2"/>
      <c r="N44" s="2"/>
      <c r="O44" s="2"/>
      <c r="P44" s="2"/>
    </row>
    <row r="45" spans="2:16" s="3" customFormat="1" ht="13.5">
      <c r="B45" s="158"/>
      <c r="C45" s="95" t="s">
        <v>60</v>
      </c>
      <c r="D45" s="18" t="s">
        <v>396</v>
      </c>
      <c r="E45" s="54"/>
      <c r="G45" s="2"/>
      <c r="H45" s="4" t="s">
        <v>71</v>
      </c>
      <c r="I45" s="2"/>
      <c r="J45" s="2"/>
      <c r="K45" s="2"/>
      <c r="L45" s="2"/>
      <c r="M45" s="2"/>
      <c r="N45" s="2"/>
      <c r="O45" s="2"/>
      <c r="P45" s="2"/>
    </row>
    <row r="46" spans="2:16" s="3" customFormat="1" ht="14.25">
      <c r="B46" s="158"/>
      <c r="C46" s="95" t="s">
        <v>62</v>
      </c>
      <c r="D46" s="183" t="s">
        <v>336</v>
      </c>
      <c r="E46" s="54"/>
      <c r="G46" s="2"/>
      <c r="H46" s="4" t="s">
        <v>72</v>
      </c>
      <c r="I46" s="2"/>
      <c r="J46" s="2"/>
      <c r="K46" s="2"/>
      <c r="L46" s="2"/>
      <c r="M46" s="2"/>
      <c r="N46" s="2"/>
      <c r="O46" s="2"/>
      <c r="P46" s="2"/>
    </row>
    <row r="47" spans="1:8" ht="14.25" thickBot="1">
      <c r="A47" s="3"/>
      <c r="B47" s="158"/>
      <c r="C47" s="95" t="s">
        <v>64</v>
      </c>
      <c r="D47" s="19">
        <v>41943</v>
      </c>
      <c r="E47" s="54"/>
      <c r="H47" s="4" t="s">
        <v>73</v>
      </c>
    </row>
    <row r="48" spans="2:8" ht="14.25" thickBot="1">
      <c r="B48" s="158"/>
      <c r="C48" s="91" t="s">
        <v>207</v>
      </c>
      <c r="D48" s="56"/>
      <c r="E48" s="54"/>
      <c r="H48" s="4" t="s">
        <v>74</v>
      </c>
    </row>
    <row r="49" spans="2:8" ht="13.5">
      <c r="B49" s="158"/>
      <c r="C49" s="95" t="s">
        <v>60</v>
      </c>
      <c r="D49" s="18" t="s">
        <v>337</v>
      </c>
      <c r="E49" s="54"/>
      <c r="H49" s="4" t="s">
        <v>75</v>
      </c>
    </row>
    <row r="50" spans="2:8" ht="14.25">
      <c r="B50" s="158"/>
      <c r="C50" s="95" t="s">
        <v>62</v>
      </c>
      <c r="D50" s="183" t="s">
        <v>338</v>
      </c>
      <c r="E50" s="54"/>
      <c r="H50" s="4" t="s">
        <v>76</v>
      </c>
    </row>
    <row r="51" spans="2:8" ht="14.25" thickBot="1">
      <c r="B51" s="158"/>
      <c r="C51" s="95" t="s">
        <v>64</v>
      </c>
      <c r="D51" s="19">
        <v>41943</v>
      </c>
      <c r="E51" s="54"/>
      <c r="H51" s="4" t="s">
        <v>77</v>
      </c>
    </row>
    <row r="52" spans="2:8" ht="14.25" thickBot="1">
      <c r="B52" s="158"/>
      <c r="C52" s="91" t="s">
        <v>207</v>
      </c>
      <c r="D52" s="56"/>
      <c r="E52" s="54"/>
      <c r="H52" s="4" t="s">
        <v>78</v>
      </c>
    </row>
    <row r="53" spans="2:8" ht="13.5">
      <c r="B53" s="158"/>
      <c r="C53" s="95" t="s">
        <v>60</v>
      </c>
      <c r="D53" s="18"/>
      <c r="E53" s="54"/>
      <c r="H53" s="4" t="s">
        <v>79</v>
      </c>
    </row>
    <row r="54" spans="2:8" ht="13.5">
      <c r="B54" s="158"/>
      <c r="C54" s="95" t="s">
        <v>62</v>
      </c>
      <c r="D54" s="17"/>
      <c r="E54" s="54"/>
      <c r="H54" s="4" t="s">
        <v>80</v>
      </c>
    </row>
    <row r="55" spans="2:8" ht="14.25" thickBot="1">
      <c r="B55" s="158"/>
      <c r="C55" s="95" t="s">
        <v>64</v>
      </c>
      <c r="D55" s="19"/>
      <c r="E55" s="54"/>
      <c r="H55" s="4" t="s">
        <v>81</v>
      </c>
    </row>
    <row r="56" spans="2:8" ht="14.25" thickBot="1">
      <c r="B56" s="158"/>
      <c r="C56" s="91" t="s">
        <v>207</v>
      </c>
      <c r="D56" s="56"/>
      <c r="E56" s="54"/>
      <c r="H56" s="4" t="s">
        <v>82</v>
      </c>
    </row>
    <row r="57" spans="2:8" ht="13.5">
      <c r="B57" s="158"/>
      <c r="C57" s="95" t="s">
        <v>60</v>
      </c>
      <c r="D57" s="18"/>
      <c r="E57" s="54"/>
      <c r="H57" s="4" t="s">
        <v>83</v>
      </c>
    </row>
    <row r="58" spans="2:8" ht="13.5">
      <c r="B58" s="158"/>
      <c r="C58" s="95" t="s">
        <v>62</v>
      </c>
      <c r="D58" s="17"/>
      <c r="E58" s="54"/>
      <c r="H58" s="4" t="s">
        <v>84</v>
      </c>
    </row>
    <row r="59" spans="2:8" ht="14.25" thickBot="1">
      <c r="B59" s="158"/>
      <c r="C59" s="95" t="s">
        <v>64</v>
      </c>
      <c r="D59" s="19"/>
      <c r="E59" s="54"/>
      <c r="H59" s="4" t="s">
        <v>85</v>
      </c>
    </row>
    <row r="60" spans="2:8" ht="14.25" thickBot="1">
      <c r="B60" s="163"/>
      <c r="C60" s="164"/>
      <c r="D60" s="96"/>
      <c r="E60" s="65"/>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11">
    <mergeCell ref="B32:C32"/>
    <mergeCell ref="D25:D26"/>
    <mergeCell ref="D27:D28"/>
    <mergeCell ref="D23:D24"/>
    <mergeCell ref="B16:C16"/>
    <mergeCell ref="B27:C27"/>
    <mergeCell ref="B36:C36"/>
    <mergeCell ref="B26:C26"/>
    <mergeCell ref="B19:C19"/>
    <mergeCell ref="B23:C24"/>
    <mergeCell ref="B25:C25"/>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www.unep.org/climatechange/adaptation/AccessToAdaptationFinance/AdaptationFundProjects/Tanzania"/>
    <hyperlink ref="D38" r:id="rId2" display="leoky2009@gmail.com "/>
    <hyperlink ref="D42" r:id="rId3" display="nmwihava@gmail.com"/>
    <hyperlink ref="D46" r:id="rId4" display="lachr@dtu.dk"/>
    <hyperlink ref="D50" r:id="rId5" display="ps@vpo.go.tz "/>
  </hyperlinks>
  <printOptions/>
  <pageMargins left="0.7" right="0.7" top="0.75" bottom="0.75" header="0.3" footer="0.3"/>
  <pageSetup horizontalDpi="600" verticalDpi="600" orientation="landscape"/>
  <drawing r:id="rId6"/>
</worksheet>
</file>

<file path=xl/worksheets/sheet2.xml><?xml version="1.0" encoding="utf-8"?>
<worksheet xmlns="http://schemas.openxmlformats.org/spreadsheetml/2006/main" xmlns:r="http://schemas.openxmlformats.org/officeDocument/2006/relationships">
  <dimension ref="B2:O62"/>
  <sheetViews>
    <sheetView zoomScale="115" zoomScaleNormal="115" zoomScalePageLayoutView="0" workbookViewId="0" topLeftCell="A21">
      <selection activeCell="K35" sqref="K35"/>
    </sheetView>
  </sheetViews>
  <sheetFormatPr defaultColWidth="11.421875" defaultRowHeight="15"/>
  <cols>
    <col min="1" max="1" width="1.421875" style="21" customWidth="1"/>
    <col min="2" max="2" width="1.421875" style="20" customWidth="1"/>
    <col min="3" max="3" width="10.28125" style="20" customWidth="1"/>
    <col min="4" max="4" width="21.00390625" style="20" customWidth="1"/>
    <col min="5" max="5" width="27.421875" style="21" customWidth="1"/>
    <col min="6" max="6" width="22.7109375" style="21" customWidth="1"/>
    <col min="7" max="7" width="13.421875" style="21" customWidth="1"/>
    <col min="8" max="8" width="13.7109375" style="21" customWidth="1"/>
    <col min="9" max="9" width="1.421875" style="21" customWidth="1"/>
    <col min="10" max="10" width="11.421875" style="21" customWidth="1"/>
    <col min="11" max="13" width="18.140625" style="21" customWidth="1"/>
    <col min="14" max="14" width="18.28125" style="21" customWidth="1"/>
    <col min="15" max="15" width="9.28125" style="21" customWidth="1"/>
    <col min="16" max="16384" width="11.421875" style="21" customWidth="1"/>
  </cols>
  <sheetData>
    <row r="1" ht="14.25" thickBot="1"/>
    <row r="2" spans="2:8" ht="14.25" thickBot="1">
      <c r="B2" s="74"/>
      <c r="C2" s="75"/>
      <c r="D2" s="75"/>
      <c r="E2" s="76"/>
      <c r="F2" s="76"/>
      <c r="G2" s="76"/>
      <c r="H2" s="77"/>
    </row>
    <row r="3" spans="2:8" ht="21" thickBot="1">
      <c r="B3" s="78"/>
      <c r="C3" s="257" t="s">
        <v>447</v>
      </c>
      <c r="D3" s="258"/>
      <c r="E3" s="258"/>
      <c r="F3" s="258"/>
      <c r="G3" s="259"/>
      <c r="H3" s="79"/>
    </row>
    <row r="4" spans="2:8" ht="13.5">
      <c r="B4" s="249"/>
      <c r="C4" s="250"/>
      <c r="D4" s="250"/>
      <c r="E4" s="250"/>
      <c r="F4" s="250"/>
      <c r="G4" s="81"/>
      <c r="H4" s="79"/>
    </row>
    <row r="5" spans="2:11" ht="13.5">
      <c r="B5" s="80"/>
      <c r="C5" s="263"/>
      <c r="D5" s="263"/>
      <c r="E5" s="263"/>
      <c r="F5" s="263"/>
      <c r="G5" s="81"/>
      <c r="H5" s="79"/>
      <c r="K5" s="224"/>
    </row>
    <row r="6" spans="2:8" ht="13.5">
      <c r="B6" s="80"/>
      <c r="C6" s="55"/>
      <c r="D6" s="60"/>
      <c r="E6" s="56"/>
      <c r="F6" s="81"/>
      <c r="G6" s="81"/>
      <c r="H6" s="79"/>
    </row>
    <row r="7" spans="2:8" ht="13.5">
      <c r="B7" s="80"/>
      <c r="C7" s="251" t="s">
        <v>231</v>
      </c>
      <c r="D7" s="251"/>
      <c r="E7" s="57"/>
      <c r="F7" s="81"/>
      <c r="G7" s="81"/>
      <c r="H7" s="79"/>
    </row>
    <row r="8" spans="2:8" ht="27.75" customHeight="1" thickBot="1">
      <c r="B8" s="80"/>
      <c r="C8" s="256" t="s">
        <v>258</v>
      </c>
      <c r="D8" s="256"/>
      <c r="E8" s="256"/>
      <c r="F8" s="256"/>
      <c r="G8" s="81"/>
      <c r="H8" s="79"/>
    </row>
    <row r="9" spans="2:11" ht="49.5" customHeight="1" thickBot="1">
      <c r="B9" s="80"/>
      <c r="C9" s="251" t="s">
        <v>481</v>
      </c>
      <c r="D9" s="251"/>
      <c r="E9" s="252">
        <v>248963</v>
      </c>
      <c r="F9" s="253"/>
      <c r="G9" s="81"/>
      <c r="H9" s="79"/>
      <c r="K9" s="22"/>
    </row>
    <row r="10" spans="2:8" ht="99.75" customHeight="1" thickBot="1">
      <c r="B10" s="80"/>
      <c r="C10" s="251" t="s">
        <v>232</v>
      </c>
      <c r="D10" s="251"/>
      <c r="E10" s="254"/>
      <c r="F10" s="255"/>
      <c r="G10" s="81"/>
      <c r="H10" s="79"/>
    </row>
    <row r="11" spans="2:8" ht="13.5">
      <c r="B11" s="80"/>
      <c r="C11" s="60"/>
      <c r="D11" s="60"/>
      <c r="E11" s="81"/>
      <c r="F11" s="81"/>
      <c r="G11" s="81"/>
      <c r="H11" s="79"/>
    </row>
    <row r="12" spans="2:15" ht="13.5">
      <c r="B12" s="80"/>
      <c r="C12" s="251" t="s">
        <v>218</v>
      </c>
      <c r="D12" s="251"/>
      <c r="E12" s="81"/>
      <c r="F12" s="81"/>
      <c r="G12" s="81"/>
      <c r="H12" s="79"/>
      <c r="J12" s="22"/>
      <c r="K12" s="22"/>
      <c r="L12" s="22"/>
      <c r="M12" s="22"/>
      <c r="N12" s="22"/>
      <c r="O12" s="22"/>
    </row>
    <row r="13" spans="2:15" ht="49.5" customHeight="1">
      <c r="B13" s="80"/>
      <c r="C13" s="251" t="s">
        <v>297</v>
      </c>
      <c r="D13" s="251"/>
      <c r="E13" s="229" t="s">
        <v>219</v>
      </c>
      <c r="F13" s="229" t="s">
        <v>220</v>
      </c>
      <c r="G13" s="81"/>
      <c r="H13" s="79"/>
      <c r="J13" s="22"/>
      <c r="K13" s="23"/>
      <c r="L13" s="231"/>
      <c r="M13" s="23"/>
      <c r="N13" s="23"/>
      <c r="O13" s="22"/>
    </row>
    <row r="14" spans="2:15" ht="48" customHeight="1">
      <c r="B14" s="80"/>
      <c r="C14" s="205"/>
      <c r="D14" s="205"/>
      <c r="E14" s="235" t="s">
        <v>405</v>
      </c>
      <c r="F14" s="236">
        <v>13589.57</v>
      </c>
      <c r="G14" s="81"/>
      <c r="H14" s="79"/>
      <c r="J14" s="22"/>
      <c r="K14" s="23"/>
      <c r="L14" s="23"/>
      <c r="M14" s="23"/>
      <c r="N14" s="23"/>
      <c r="O14" s="22"/>
    </row>
    <row r="15" spans="2:15" ht="57.75" customHeight="1">
      <c r="B15" s="80"/>
      <c r="C15" s="205"/>
      <c r="D15" s="205"/>
      <c r="E15" s="235" t="s">
        <v>406</v>
      </c>
      <c r="F15" s="236">
        <v>2659.7</v>
      </c>
      <c r="G15" s="81"/>
      <c r="H15" s="79"/>
      <c r="J15" s="22"/>
      <c r="K15" s="23"/>
      <c r="L15" s="23"/>
      <c r="M15" s="23"/>
      <c r="N15" s="23"/>
      <c r="O15" s="22"/>
    </row>
    <row r="16" spans="2:15" ht="54.75">
      <c r="B16" s="80"/>
      <c r="C16" s="189"/>
      <c r="D16" s="189"/>
      <c r="E16" s="235" t="s">
        <v>407</v>
      </c>
      <c r="F16" s="236">
        <v>0</v>
      </c>
      <c r="G16" s="81"/>
      <c r="H16" s="79"/>
      <c r="J16" s="22"/>
      <c r="K16" s="23"/>
      <c r="L16" s="23"/>
      <c r="M16" s="23"/>
      <c r="N16" s="23"/>
      <c r="O16" s="22"/>
    </row>
    <row r="17" spans="2:15" ht="82.5">
      <c r="B17" s="80"/>
      <c r="C17" s="189"/>
      <c r="D17" s="189"/>
      <c r="E17" s="235" t="s">
        <v>408</v>
      </c>
      <c r="F17" s="236">
        <v>0</v>
      </c>
      <c r="G17" s="81"/>
      <c r="H17" s="79"/>
      <c r="J17" s="22"/>
      <c r="K17" s="23"/>
      <c r="L17" s="23"/>
      <c r="M17" s="23"/>
      <c r="N17" s="23"/>
      <c r="O17" s="22"/>
    </row>
    <row r="18" spans="2:15" s="194" customFormat="1" ht="41.25">
      <c r="B18" s="192"/>
      <c r="C18" s="189"/>
      <c r="D18" s="189"/>
      <c r="E18" s="235" t="s">
        <v>409</v>
      </c>
      <c r="F18" s="237">
        <v>0</v>
      </c>
      <c r="G18" s="57"/>
      <c r="H18" s="193"/>
      <c r="J18" s="197"/>
      <c r="K18" s="23"/>
      <c r="L18" s="23"/>
      <c r="M18" s="23"/>
      <c r="N18" s="23"/>
      <c r="O18" s="197"/>
    </row>
    <row r="19" spans="2:15" s="194" customFormat="1" ht="27">
      <c r="B19" s="192"/>
      <c r="C19" s="189"/>
      <c r="D19" s="189"/>
      <c r="E19" s="235" t="s">
        <v>410</v>
      </c>
      <c r="F19" s="236">
        <v>15980</v>
      </c>
      <c r="G19" s="57"/>
      <c r="H19" s="193"/>
      <c r="J19" s="197"/>
      <c r="K19" s="23"/>
      <c r="L19" s="23"/>
      <c r="M19" s="23"/>
      <c r="N19" s="23"/>
      <c r="O19" s="197"/>
    </row>
    <row r="20" spans="2:15" ht="82.5">
      <c r="B20" s="80"/>
      <c r="C20" s="189"/>
      <c r="D20" s="189"/>
      <c r="E20" s="235" t="s">
        <v>411</v>
      </c>
      <c r="F20" s="236">
        <v>0</v>
      </c>
      <c r="G20" s="81"/>
      <c r="H20" s="79"/>
      <c r="J20" s="22"/>
      <c r="K20" s="23"/>
      <c r="L20" s="23"/>
      <c r="M20" s="23"/>
      <c r="N20" s="23"/>
      <c r="O20" s="22"/>
    </row>
    <row r="21" spans="2:15" ht="41.25">
      <c r="B21" s="80"/>
      <c r="C21" s="189"/>
      <c r="D21" s="189"/>
      <c r="E21" s="235" t="s">
        <v>414</v>
      </c>
      <c r="F21" s="236">
        <v>4308.14</v>
      </c>
      <c r="G21" s="81"/>
      <c r="H21" s="79"/>
      <c r="J21" s="241">
        <f>F25-171948.81</f>
        <v>0</v>
      </c>
      <c r="K21" s="23"/>
      <c r="L21" s="23"/>
      <c r="M21" s="23"/>
      <c r="N21" s="23"/>
      <c r="O21" s="22"/>
    </row>
    <row r="22" spans="2:15" ht="54.75">
      <c r="B22" s="80"/>
      <c r="C22" s="205"/>
      <c r="D22" s="205"/>
      <c r="E22" s="235" t="s">
        <v>413</v>
      </c>
      <c r="F22" s="236">
        <v>0</v>
      </c>
      <c r="G22" s="81"/>
      <c r="H22" s="79"/>
      <c r="J22" s="22"/>
      <c r="K22" s="234"/>
      <c r="L22" s="23"/>
      <c r="M22" s="23"/>
      <c r="N22" s="23"/>
      <c r="O22" s="22"/>
    </row>
    <row r="23" spans="2:15" ht="33" customHeight="1">
      <c r="B23" s="80"/>
      <c r="C23" s="205"/>
      <c r="D23" s="205"/>
      <c r="E23" s="235" t="s">
        <v>412</v>
      </c>
      <c r="F23" s="236">
        <v>27462.190000000002</v>
      </c>
      <c r="G23" s="81"/>
      <c r="H23" s="79"/>
      <c r="J23" s="241"/>
      <c r="K23" s="23"/>
      <c r="L23" s="23"/>
      <c r="M23" s="23"/>
      <c r="N23" s="23"/>
      <c r="O23" s="22"/>
    </row>
    <row r="24" spans="2:15" ht="13.5">
      <c r="B24" s="80"/>
      <c r="C24" s="205"/>
      <c r="D24" s="205"/>
      <c r="E24" s="235" t="s">
        <v>415</v>
      </c>
      <c r="F24" s="236">
        <v>107949.21</v>
      </c>
      <c r="G24" s="81"/>
      <c r="H24" s="79"/>
      <c r="J24" s="22"/>
      <c r="K24" s="23"/>
      <c r="L24" s="23"/>
      <c r="M24" s="23"/>
      <c r="N24" s="23"/>
      <c r="O24" s="22"/>
    </row>
    <row r="25" spans="2:15" s="194" customFormat="1" ht="13.5">
      <c r="B25" s="192"/>
      <c r="C25" s="205"/>
      <c r="D25" s="205"/>
      <c r="E25" s="238" t="s">
        <v>416</v>
      </c>
      <c r="F25" s="237">
        <f>SUM(F14:F24)</f>
        <v>171948.81</v>
      </c>
      <c r="G25" s="57"/>
      <c r="H25" s="193"/>
      <c r="J25" s="232"/>
      <c r="K25" s="23"/>
      <c r="L25" s="23"/>
      <c r="M25" s="23"/>
      <c r="N25" s="23"/>
      <c r="O25" s="197"/>
    </row>
    <row r="26" spans="2:15" s="194" customFormat="1" ht="13.5">
      <c r="B26" s="192"/>
      <c r="C26" s="214"/>
      <c r="D26" s="214"/>
      <c r="E26" s="27"/>
      <c r="F26" s="239"/>
      <c r="G26" s="57"/>
      <c r="H26" s="193"/>
      <c r="J26" s="197"/>
      <c r="K26" s="234"/>
      <c r="L26" s="23"/>
      <c r="M26" s="23"/>
      <c r="N26" s="23"/>
      <c r="O26" s="197"/>
    </row>
    <row r="27" spans="2:15" s="194" customFormat="1" ht="13.5">
      <c r="B27" s="192"/>
      <c r="C27" s="214"/>
      <c r="D27" s="214"/>
      <c r="E27" s="216"/>
      <c r="F27" s="215"/>
      <c r="G27" s="57"/>
      <c r="H27" s="193"/>
      <c r="J27" s="197"/>
      <c r="K27" s="23"/>
      <c r="L27" s="23"/>
      <c r="M27" s="23"/>
      <c r="N27" s="23"/>
      <c r="O27" s="197"/>
    </row>
    <row r="28" spans="2:15" ht="6" customHeight="1">
      <c r="B28" s="80"/>
      <c r="C28" s="60"/>
      <c r="D28" s="60"/>
      <c r="E28" s="81"/>
      <c r="F28" s="81"/>
      <c r="G28" s="81"/>
      <c r="H28" s="79"/>
      <c r="J28" s="22"/>
      <c r="K28" s="22"/>
      <c r="L28" s="22"/>
      <c r="M28" s="22"/>
      <c r="N28" s="22"/>
      <c r="O28" s="22"/>
    </row>
    <row r="29" spans="2:15" ht="27.75" customHeight="1" thickBot="1">
      <c r="B29" s="80"/>
      <c r="C29" s="251" t="s">
        <v>295</v>
      </c>
      <c r="D29" s="251"/>
      <c r="E29" s="81"/>
      <c r="F29" s="81"/>
      <c r="G29" s="81"/>
      <c r="H29" s="79"/>
      <c r="J29" s="22"/>
      <c r="K29" s="22"/>
      <c r="L29" s="22"/>
      <c r="M29" s="22"/>
      <c r="N29" s="22"/>
      <c r="O29" s="22"/>
    </row>
    <row r="30" spans="2:8" ht="49.5" customHeight="1" thickBot="1">
      <c r="B30" s="80"/>
      <c r="C30" s="251" t="s">
        <v>298</v>
      </c>
      <c r="D30" s="251"/>
      <c r="E30" s="191" t="s">
        <v>219</v>
      </c>
      <c r="F30" s="229" t="s">
        <v>221</v>
      </c>
      <c r="G30" s="190" t="s">
        <v>259</v>
      </c>
      <c r="H30" s="79"/>
    </row>
    <row r="31" spans="2:8" ht="42" thickBot="1">
      <c r="B31" s="80"/>
      <c r="C31" s="189"/>
      <c r="D31" s="189"/>
      <c r="E31" s="206" t="s">
        <v>405</v>
      </c>
      <c r="F31" s="208">
        <v>3253000</v>
      </c>
      <c r="G31" s="195">
        <v>42734</v>
      </c>
      <c r="H31" s="79"/>
    </row>
    <row r="32" spans="2:8" ht="55.5" thickBot="1">
      <c r="B32" s="80"/>
      <c r="C32" s="189"/>
      <c r="D32" s="189"/>
      <c r="E32" s="206" t="s">
        <v>406</v>
      </c>
      <c r="F32" s="209">
        <v>200000</v>
      </c>
      <c r="G32" s="195">
        <v>42459</v>
      </c>
      <c r="H32" s="79"/>
    </row>
    <row r="33" spans="2:8" s="194" customFormat="1" ht="55.5" thickBot="1">
      <c r="B33" s="192"/>
      <c r="C33" s="189"/>
      <c r="D33" s="189"/>
      <c r="E33" s="206" t="s">
        <v>407</v>
      </c>
      <c r="F33" s="209">
        <f>16000+10000+42500</f>
        <v>68500</v>
      </c>
      <c r="G33" s="195">
        <v>42093</v>
      </c>
      <c r="H33" s="193"/>
    </row>
    <row r="34" spans="2:8" s="194" customFormat="1" ht="83.25" thickBot="1">
      <c r="B34" s="192"/>
      <c r="C34" s="189"/>
      <c r="D34" s="189"/>
      <c r="E34" s="206" t="s">
        <v>408</v>
      </c>
      <c r="F34" s="230">
        <f>5000+11800+9800+40000+10000+9000+10000+10000</f>
        <v>105600</v>
      </c>
      <c r="G34" s="195">
        <v>42734</v>
      </c>
      <c r="H34" s="193"/>
    </row>
    <row r="35" spans="2:8" ht="42" thickBot="1">
      <c r="B35" s="80"/>
      <c r="C35" s="189"/>
      <c r="D35" s="189"/>
      <c r="E35" s="206" t="s">
        <v>409</v>
      </c>
      <c r="F35" s="209"/>
      <c r="G35" s="195">
        <v>42916</v>
      </c>
      <c r="H35" s="79"/>
    </row>
    <row r="36" spans="2:8" ht="27.75" thickBot="1">
      <c r="B36" s="80"/>
      <c r="C36" s="189"/>
      <c r="D36" s="189"/>
      <c r="E36" s="206" t="s">
        <v>410</v>
      </c>
      <c r="F36" s="209"/>
      <c r="G36" s="195">
        <v>41912</v>
      </c>
      <c r="H36" s="79"/>
    </row>
    <row r="37" spans="2:10" ht="83.25" thickBot="1">
      <c r="B37" s="80"/>
      <c r="C37" s="189"/>
      <c r="D37" s="189"/>
      <c r="E37" s="206" t="s">
        <v>411</v>
      </c>
      <c r="F37" s="209">
        <f>16000</f>
        <v>16000</v>
      </c>
      <c r="G37" s="195">
        <v>43038</v>
      </c>
      <c r="H37" s="79"/>
      <c r="J37" s="213"/>
    </row>
    <row r="38" spans="2:8" ht="42" thickBot="1">
      <c r="B38" s="80"/>
      <c r="C38" s="189"/>
      <c r="D38" s="189"/>
      <c r="E38" s="206" t="s">
        <v>414</v>
      </c>
      <c r="F38" s="209">
        <v>11500</v>
      </c>
      <c r="G38" s="195">
        <v>43099</v>
      </c>
      <c r="H38" s="79"/>
    </row>
    <row r="39" spans="2:8" ht="55.5" thickBot="1">
      <c r="B39" s="80"/>
      <c r="C39" s="189"/>
      <c r="D39" s="189"/>
      <c r="E39" s="206" t="s">
        <v>413</v>
      </c>
      <c r="F39" s="209">
        <f>21266+10000</f>
        <v>31266</v>
      </c>
      <c r="G39" s="195">
        <v>43099</v>
      </c>
      <c r="H39" s="79"/>
    </row>
    <row r="40" spans="2:8" ht="27.75" thickBot="1">
      <c r="B40" s="80"/>
      <c r="C40" s="189"/>
      <c r="D40" s="189"/>
      <c r="E40" s="207" t="s">
        <v>412</v>
      </c>
      <c r="F40" s="210">
        <v>25000</v>
      </c>
      <c r="G40" s="195">
        <v>42185</v>
      </c>
      <c r="H40" s="79"/>
    </row>
    <row r="41" spans="2:8" ht="13.5">
      <c r="B41" s="80"/>
      <c r="C41" s="205"/>
      <c r="D41" s="205"/>
      <c r="E41" s="206" t="s">
        <v>415</v>
      </c>
      <c r="F41" s="230">
        <f>25500+15360+4800+3000+34650+4000+6500+4036+835+4910</f>
        <v>103591</v>
      </c>
      <c r="G41" s="195">
        <v>43099</v>
      </c>
      <c r="H41" s="79"/>
    </row>
    <row r="42" spans="2:8" s="194" customFormat="1" ht="13.5">
      <c r="B42" s="192"/>
      <c r="C42" s="205"/>
      <c r="D42" s="205"/>
      <c r="E42" s="196" t="s">
        <v>416</v>
      </c>
      <c r="F42" s="212">
        <f>SUM(F31:F41)</f>
        <v>3814457</v>
      </c>
      <c r="G42" s="211"/>
      <c r="H42" s="193"/>
    </row>
    <row r="43" spans="2:8" ht="13.5">
      <c r="B43" s="80"/>
      <c r="C43" s="60"/>
      <c r="D43" s="60"/>
      <c r="E43" s="81"/>
      <c r="F43" s="81"/>
      <c r="G43" s="81"/>
      <c r="H43" s="79"/>
    </row>
    <row r="44" spans="2:8" ht="34.5" customHeight="1" thickBot="1">
      <c r="B44" s="80"/>
      <c r="C44" s="251" t="s">
        <v>299</v>
      </c>
      <c r="D44" s="251"/>
      <c r="E44" s="251"/>
      <c r="F44" s="251"/>
      <c r="G44" s="166"/>
      <c r="H44" s="79"/>
    </row>
    <row r="45" spans="2:8" ht="63.75" customHeight="1" thickBot="1">
      <c r="B45" s="80"/>
      <c r="C45" s="251" t="s">
        <v>215</v>
      </c>
      <c r="D45" s="251"/>
      <c r="E45" s="261" t="s">
        <v>442</v>
      </c>
      <c r="F45" s="262"/>
      <c r="G45" s="81"/>
      <c r="H45" s="79"/>
    </row>
    <row r="46" spans="2:8" ht="14.25" thickBot="1">
      <c r="B46" s="80"/>
      <c r="C46" s="260"/>
      <c r="D46" s="260"/>
      <c r="E46" s="260"/>
      <c r="F46" s="260"/>
      <c r="G46" s="81"/>
      <c r="H46" s="79"/>
    </row>
    <row r="47" spans="2:8" ht="59.25" customHeight="1" thickBot="1">
      <c r="B47" s="80"/>
      <c r="C47" s="251" t="s">
        <v>216</v>
      </c>
      <c r="D47" s="251"/>
      <c r="E47" s="269"/>
      <c r="F47" s="270"/>
      <c r="G47" s="81"/>
      <c r="H47" s="79"/>
    </row>
    <row r="48" spans="2:8" ht="99.75" customHeight="1" thickBot="1">
      <c r="B48" s="80"/>
      <c r="C48" s="251" t="s">
        <v>217</v>
      </c>
      <c r="D48" s="251"/>
      <c r="E48" s="267"/>
      <c r="F48" s="268"/>
      <c r="G48" s="81"/>
      <c r="H48" s="79"/>
    </row>
    <row r="49" spans="2:8" ht="13.5">
      <c r="B49" s="80"/>
      <c r="C49" s="60"/>
      <c r="D49" s="60"/>
      <c r="E49" s="81"/>
      <c r="F49" s="81"/>
      <c r="G49" s="81"/>
      <c r="H49" s="79"/>
    </row>
    <row r="50" spans="2:8" ht="14.25" thickBot="1">
      <c r="B50" s="82"/>
      <c r="C50" s="264"/>
      <c r="D50" s="264"/>
      <c r="E50" s="83"/>
      <c r="F50" s="64"/>
      <c r="G50" s="64"/>
      <c r="H50" s="84"/>
    </row>
    <row r="51" spans="2:7" s="26" customFormat="1" ht="64.5" customHeight="1">
      <c r="B51" s="25"/>
      <c r="C51" s="265"/>
      <c r="D51" s="265"/>
      <c r="E51" s="266"/>
      <c r="F51" s="266"/>
      <c r="G51" s="15"/>
    </row>
    <row r="52" spans="2:7" ht="59.25" customHeight="1">
      <c r="B52" s="25"/>
      <c r="C52" s="27"/>
      <c r="D52" s="27"/>
      <c r="E52" s="24"/>
      <c r="F52" s="24"/>
      <c r="G52" s="15"/>
    </row>
    <row r="53" spans="2:7" ht="49.5" customHeight="1">
      <c r="B53" s="25"/>
      <c r="C53" s="271"/>
      <c r="D53" s="271"/>
      <c r="E53" s="273"/>
      <c r="F53" s="273"/>
      <c r="G53" s="15"/>
    </row>
    <row r="54" spans="2:7" ht="99.75" customHeight="1">
      <c r="B54" s="25"/>
      <c r="C54" s="271"/>
      <c r="D54" s="271"/>
      <c r="E54" s="272"/>
      <c r="F54" s="272"/>
      <c r="G54" s="15"/>
    </row>
    <row r="55" spans="2:7" ht="13.5">
      <c r="B55" s="25"/>
      <c r="C55" s="25"/>
      <c r="D55" s="25"/>
      <c r="E55" s="15"/>
      <c r="F55" s="15"/>
      <c r="G55" s="15"/>
    </row>
    <row r="56" spans="2:7" ht="13.5">
      <c r="B56" s="25"/>
      <c r="C56" s="265"/>
      <c r="D56" s="265"/>
      <c r="E56" s="15"/>
      <c r="F56" s="15"/>
      <c r="G56" s="15"/>
    </row>
    <row r="57" spans="2:7" ht="49.5" customHeight="1">
      <c r="B57" s="25"/>
      <c r="C57" s="265"/>
      <c r="D57" s="265"/>
      <c r="E57" s="272"/>
      <c r="F57" s="272"/>
      <c r="G57" s="15"/>
    </row>
    <row r="58" spans="2:7" ht="99.75" customHeight="1">
      <c r="B58" s="25"/>
      <c r="C58" s="271"/>
      <c r="D58" s="271"/>
      <c r="E58" s="272"/>
      <c r="F58" s="272"/>
      <c r="G58" s="15"/>
    </row>
    <row r="59" spans="2:7" ht="13.5">
      <c r="B59" s="25"/>
      <c r="C59" s="28"/>
      <c r="D59" s="25"/>
      <c r="E59" s="29"/>
      <c r="F59" s="15"/>
      <c r="G59" s="15"/>
    </row>
    <row r="60" spans="2:7" ht="13.5">
      <c r="B60" s="25"/>
      <c r="C60" s="28"/>
      <c r="D60" s="28"/>
      <c r="E60" s="29"/>
      <c r="F60" s="29"/>
      <c r="G60" s="14"/>
    </row>
    <row r="61" spans="5:6" ht="13.5">
      <c r="E61" s="30"/>
      <c r="F61" s="30"/>
    </row>
    <row r="62" spans="5:6" ht="13.5">
      <c r="E62" s="30"/>
      <c r="F62" s="30"/>
    </row>
  </sheetData>
  <sheetProtection/>
  <mergeCells count="33">
    <mergeCell ref="C58:D58"/>
    <mergeCell ref="E57:F57"/>
    <mergeCell ref="E58:F58"/>
    <mergeCell ref="E54:F54"/>
    <mergeCell ref="E53:F53"/>
    <mergeCell ref="C53:D53"/>
    <mergeCell ref="C54:D54"/>
    <mergeCell ref="C57:D57"/>
    <mergeCell ref="C56:D56"/>
    <mergeCell ref="C50:D50"/>
    <mergeCell ref="C51:D51"/>
    <mergeCell ref="E51:F51"/>
    <mergeCell ref="C48:D48"/>
    <mergeCell ref="C47:D47"/>
    <mergeCell ref="E48:F48"/>
    <mergeCell ref="E47:F47"/>
    <mergeCell ref="C44:F44"/>
    <mergeCell ref="C3:G3"/>
    <mergeCell ref="C46:F46"/>
    <mergeCell ref="C9:D9"/>
    <mergeCell ref="C10:D10"/>
    <mergeCell ref="C29:D29"/>
    <mergeCell ref="C30:D30"/>
    <mergeCell ref="C45:D45"/>
    <mergeCell ref="E45:F45"/>
    <mergeCell ref="C5:F5"/>
    <mergeCell ref="B4:F4"/>
    <mergeCell ref="C13:D13"/>
    <mergeCell ref="C7:D7"/>
    <mergeCell ref="E9:F9"/>
    <mergeCell ref="E10:F10"/>
    <mergeCell ref="C8:F8"/>
    <mergeCell ref="C12:D12"/>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dimension ref="B2:G51"/>
  <sheetViews>
    <sheetView zoomScale="125" zoomScaleNormal="125" zoomScalePageLayoutView="0" workbookViewId="0" topLeftCell="A22">
      <selection activeCell="A19" sqref="A19"/>
    </sheetView>
  </sheetViews>
  <sheetFormatPr defaultColWidth="9.140625" defaultRowHeight="15"/>
  <cols>
    <col min="1" max="2" width="1.8515625" style="0" customWidth="1"/>
    <col min="3" max="3" width="22.8515625" style="0" customWidth="1"/>
    <col min="4" max="4" width="18.28125" style="0" customWidth="1"/>
    <col min="5" max="5" width="22.8515625" style="0" customWidth="1"/>
    <col min="6" max="6" width="23.7109375" style="0" customWidth="1"/>
    <col min="7" max="7" width="2.00390625" style="0" customWidth="1"/>
    <col min="8" max="8" width="1.421875" style="0" customWidth="1"/>
  </cols>
  <sheetData>
    <row r="1" ht="15.75" thickBot="1"/>
    <row r="2" spans="2:7" ht="15.75" thickBot="1">
      <c r="B2" s="97"/>
      <c r="C2" s="98"/>
      <c r="D2" s="98"/>
      <c r="E2" s="98"/>
      <c r="F2" s="98"/>
      <c r="G2" s="99"/>
    </row>
    <row r="3" spans="2:7" ht="21" thickBot="1">
      <c r="B3" s="100"/>
      <c r="C3" s="257" t="s">
        <v>222</v>
      </c>
      <c r="D3" s="258"/>
      <c r="E3" s="258"/>
      <c r="F3" s="259"/>
      <c r="G3" s="66"/>
    </row>
    <row r="4" spans="2:7" ht="15">
      <c r="B4" s="274"/>
      <c r="C4" s="275"/>
      <c r="D4" s="275"/>
      <c r="E4" s="275"/>
      <c r="F4" s="275"/>
      <c r="G4" s="66"/>
    </row>
    <row r="5" spans="2:7" ht="15">
      <c r="B5" s="67"/>
      <c r="C5" s="297"/>
      <c r="D5" s="297"/>
      <c r="E5" s="297"/>
      <c r="F5" s="297"/>
      <c r="G5" s="66"/>
    </row>
    <row r="6" spans="2:7" ht="15">
      <c r="B6" s="67"/>
      <c r="C6" s="68"/>
      <c r="D6" s="69"/>
      <c r="E6" s="68"/>
      <c r="F6" s="69"/>
      <c r="G6" s="66"/>
    </row>
    <row r="7" spans="2:7" ht="15">
      <c r="B7" s="67"/>
      <c r="C7" s="276" t="s">
        <v>228</v>
      </c>
      <c r="D7" s="276"/>
      <c r="E7" s="70"/>
      <c r="F7" s="69"/>
      <c r="G7" s="66"/>
    </row>
    <row r="8" spans="2:7" ht="15">
      <c r="B8" s="67"/>
      <c r="C8" s="292" t="s">
        <v>302</v>
      </c>
      <c r="D8" s="292"/>
      <c r="E8" s="292"/>
      <c r="F8" s="292"/>
      <c r="G8" s="66"/>
    </row>
    <row r="9" spans="2:7" ht="15">
      <c r="B9" s="67"/>
      <c r="C9" s="186" t="s">
        <v>230</v>
      </c>
      <c r="D9" s="187" t="s">
        <v>229</v>
      </c>
      <c r="E9" s="298" t="s">
        <v>284</v>
      </c>
      <c r="F9" s="298"/>
      <c r="G9" s="66"/>
    </row>
    <row r="10" spans="2:7" ht="141" customHeight="1">
      <c r="B10" s="67"/>
      <c r="C10" s="198" t="s">
        <v>339</v>
      </c>
      <c r="D10" s="218" t="s">
        <v>344</v>
      </c>
      <c r="E10" s="293" t="s">
        <v>448</v>
      </c>
      <c r="F10" s="294"/>
      <c r="G10" s="66"/>
    </row>
    <row r="11" spans="2:7" ht="303.75" customHeight="1">
      <c r="B11" s="67"/>
      <c r="C11" s="198" t="s">
        <v>340</v>
      </c>
      <c r="D11" s="218" t="s">
        <v>344</v>
      </c>
      <c r="E11" s="293" t="s">
        <v>475</v>
      </c>
      <c r="F11" s="294"/>
      <c r="G11" s="66"/>
    </row>
    <row r="12" spans="2:7" ht="107.25" customHeight="1">
      <c r="B12" s="67"/>
      <c r="C12" s="198" t="s">
        <v>341</v>
      </c>
      <c r="D12" s="218" t="s">
        <v>344</v>
      </c>
      <c r="E12" s="293" t="s">
        <v>452</v>
      </c>
      <c r="F12" s="294"/>
      <c r="G12" s="66"/>
    </row>
    <row r="13" spans="2:7" ht="179.25" customHeight="1">
      <c r="B13" s="67"/>
      <c r="C13" s="188" t="s">
        <v>342</v>
      </c>
      <c r="D13" s="218" t="s">
        <v>345</v>
      </c>
      <c r="E13" s="293" t="s">
        <v>449</v>
      </c>
      <c r="F13" s="294"/>
      <c r="G13" s="66"/>
    </row>
    <row r="14" spans="2:7" ht="99" customHeight="1">
      <c r="B14" s="67"/>
      <c r="C14" s="188" t="s">
        <v>343</v>
      </c>
      <c r="D14" s="218" t="s">
        <v>344</v>
      </c>
      <c r="E14" s="293" t="s">
        <v>450</v>
      </c>
      <c r="F14" s="294"/>
      <c r="G14" s="66"/>
    </row>
    <row r="15" spans="2:7" ht="14.25">
      <c r="B15" s="67"/>
      <c r="C15" s="69"/>
      <c r="D15" s="69"/>
      <c r="E15" s="69"/>
      <c r="F15" s="69"/>
      <c r="G15" s="66"/>
    </row>
    <row r="16" spans="2:7" ht="14.25">
      <c r="B16" s="67"/>
      <c r="C16" s="295" t="s">
        <v>268</v>
      </c>
      <c r="D16" s="295"/>
      <c r="E16" s="295"/>
      <c r="F16" s="295"/>
      <c r="G16" s="66"/>
    </row>
    <row r="17" spans="2:7" ht="15" thickBot="1">
      <c r="B17" s="67"/>
      <c r="C17" s="296" t="s">
        <v>282</v>
      </c>
      <c r="D17" s="296"/>
      <c r="E17" s="296"/>
      <c r="F17" s="296"/>
      <c r="G17" s="66"/>
    </row>
    <row r="18" spans="2:7" ht="15" thickBot="1">
      <c r="B18" s="67"/>
      <c r="C18" s="33" t="s">
        <v>230</v>
      </c>
      <c r="D18" s="34" t="s">
        <v>229</v>
      </c>
      <c r="E18" s="282" t="s">
        <v>284</v>
      </c>
      <c r="F18" s="283"/>
      <c r="G18" s="66"/>
    </row>
    <row r="19" spans="2:7" ht="409.5" customHeight="1">
      <c r="B19" s="67"/>
      <c r="C19" s="198" t="s">
        <v>346</v>
      </c>
      <c r="D19" s="240" t="s">
        <v>345</v>
      </c>
      <c r="E19" s="284" t="s">
        <v>451</v>
      </c>
      <c r="F19" s="285"/>
      <c r="G19" s="66"/>
    </row>
    <row r="20" spans="2:7" ht="14.25">
      <c r="B20" s="67"/>
      <c r="C20" s="69"/>
      <c r="D20" s="69"/>
      <c r="E20" s="69"/>
      <c r="F20" s="69"/>
      <c r="G20" s="66"/>
    </row>
    <row r="21" spans="2:7" ht="14.25">
      <c r="B21" s="67"/>
      <c r="C21" s="69"/>
      <c r="D21" s="69"/>
      <c r="E21" s="69"/>
      <c r="F21" s="69"/>
      <c r="G21" s="66"/>
    </row>
    <row r="22" spans="2:7" ht="31.5" customHeight="1">
      <c r="B22" s="67"/>
      <c r="C22" s="286" t="s">
        <v>267</v>
      </c>
      <c r="D22" s="286"/>
      <c r="E22" s="286"/>
      <c r="F22" s="286"/>
      <c r="G22" s="66"/>
    </row>
    <row r="23" spans="2:7" ht="15" thickBot="1">
      <c r="B23" s="67"/>
      <c r="C23" s="292" t="s">
        <v>285</v>
      </c>
      <c r="D23" s="292"/>
      <c r="E23" s="288"/>
      <c r="F23" s="288"/>
      <c r="G23" s="66"/>
    </row>
    <row r="24" spans="2:7" ht="167.25" customHeight="1" thickBot="1">
      <c r="B24" s="67"/>
      <c r="C24" s="289" t="s">
        <v>453</v>
      </c>
      <c r="D24" s="290"/>
      <c r="E24" s="290"/>
      <c r="F24" s="291"/>
      <c r="G24" s="66"/>
    </row>
    <row r="25" spans="2:7" ht="15.75" customHeight="1">
      <c r="B25" s="67"/>
      <c r="C25" s="69"/>
      <c r="D25" s="69"/>
      <c r="E25" s="69"/>
      <c r="F25" s="69"/>
      <c r="G25" s="66"/>
    </row>
    <row r="26" spans="2:7" ht="15.75" customHeight="1">
      <c r="B26" s="67"/>
      <c r="C26" s="69"/>
      <c r="D26" s="69"/>
      <c r="E26" s="69"/>
      <c r="F26" s="69"/>
      <c r="G26" s="66"/>
    </row>
    <row r="27" spans="2:7" ht="15.75" customHeight="1">
      <c r="B27" s="67"/>
      <c r="C27" s="69"/>
      <c r="D27" s="69"/>
      <c r="E27" s="69"/>
      <c r="F27" s="69"/>
      <c r="G27" s="66"/>
    </row>
    <row r="28" spans="2:7" ht="15.75" customHeight="1" thickBot="1">
      <c r="B28" s="71"/>
      <c r="C28" s="72"/>
      <c r="D28" s="72"/>
      <c r="E28" s="72"/>
      <c r="F28" s="72"/>
      <c r="G28" s="73"/>
    </row>
    <row r="29" spans="2:7" ht="14.25">
      <c r="B29" s="8"/>
      <c r="C29" s="8"/>
      <c r="D29" s="8"/>
      <c r="E29" s="8"/>
      <c r="F29" s="8"/>
      <c r="G29" s="8"/>
    </row>
    <row r="30" spans="2:7" ht="14.25">
      <c r="B30" s="8"/>
      <c r="C30" s="8"/>
      <c r="D30" s="8"/>
      <c r="E30" s="8"/>
      <c r="F30" s="8"/>
      <c r="G30" s="8"/>
    </row>
    <row r="31" spans="2:7" ht="14.25">
      <c r="B31" s="8"/>
      <c r="C31" s="8"/>
      <c r="D31" s="8"/>
      <c r="E31" s="8"/>
      <c r="F31" s="8"/>
      <c r="G31" s="8"/>
    </row>
    <row r="32" spans="2:7" ht="14.25">
      <c r="B32" s="8"/>
      <c r="C32" s="8"/>
      <c r="D32" s="8"/>
      <c r="E32" s="8"/>
      <c r="F32" s="8"/>
      <c r="G32" s="8"/>
    </row>
    <row r="33" spans="2:7" ht="14.25">
      <c r="B33" s="8"/>
      <c r="C33" s="8"/>
      <c r="D33" s="8"/>
      <c r="E33" s="8"/>
      <c r="F33" s="8"/>
      <c r="G33" s="8"/>
    </row>
    <row r="34" spans="2:7" ht="14.25">
      <c r="B34" s="8"/>
      <c r="C34" s="8"/>
      <c r="D34" s="8"/>
      <c r="E34" s="8"/>
      <c r="F34" s="8"/>
      <c r="G34" s="8"/>
    </row>
    <row r="35" spans="2:7" ht="14.25">
      <c r="B35" s="8"/>
      <c r="C35" s="279"/>
      <c r="D35" s="279"/>
      <c r="E35" s="7"/>
      <c r="F35" s="8"/>
      <c r="G35" s="8"/>
    </row>
    <row r="36" spans="2:7" ht="14.25">
      <c r="B36" s="8"/>
      <c r="C36" s="279"/>
      <c r="D36" s="279"/>
      <c r="E36" s="7"/>
      <c r="F36" s="8"/>
      <c r="G36" s="8"/>
    </row>
    <row r="37" spans="2:7" ht="14.25">
      <c r="B37" s="8"/>
      <c r="C37" s="287"/>
      <c r="D37" s="287"/>
      <c r="E37" s="287"/>
      <c r="F37" s="287"/>
      <c r="G37" s="8"/>
    </row>
    <row r="38" spans="2:7" ht="14.25">
      <c r="B38" s="8"/>
      <c r="C38" s="277"/>
      <c r="D38" s="277"/>
      <c r="E38" s="280"/>
      <c r="F38" s="280"/>
      <c r="G38" s="8"/>
    </row>
    <row r="39" spans="2:7" ht="14.25">
      <c r="B39" s="8"/>
      <c r="C39" s="277"/>
      <c r="D39" s="277"/>
      <c r="E39" s="278"/>
      <c r="F39" s="278"/>
      <c r="G39" s="8"/>
    </row>
    <row r="40" spans="2:7" ht="14.25">
      <c r="B40" s="8"/>
      <c r="C40" s="8"/>
      <c r="D40" s="8"/>
      <c r="E40" s="8"/>
      <c r="F40" s="8"/>
      <c r="G40" s="8"/>
    </row>
    <row r="41" spans="2:7" ht="14.25">
      <c r="B41" s="8"/>
      <c r="C41" s="279"/>
      <c r="D41" s="279"/>
      <c r="E41" s="7"/>
      <c r="F41" s="8"/>
      <c r="G41" s="8"/>
    </row>
    <row r="42" spans="2:7" ht="14.25">
      <c r="B42" s="8"/>
      <c r="C42" s="279"/>
      <c r="D42" s="279"/>
      <c r="E42" s="281"/>
      <c r="F42" s="281"/>
      <c r="G42" s="8"/>
    </row>
    <row r="43" spans="2:7" ht="14.25">
      <c r="B43" s="8"/>
      <c r="C43" s="7"/>
      <c r="D43" s="7"/>
      <c r="E43" s="7"/>
      <c r="F43" s="7"/>
      <c r="G43" s="8"/>
    </row>
    <row r="44" spans="2:7" ht="14.25">
      <c r="B44" s="8"/>
      <c r="C44" s="277"/>
      <c r="D44" s="277"/>
      <c r="E44" s="280"/>
      <c r="F44" s="280"/>
      <c r="G44" s="8"/>
    </row>
    <row r="45" spans="2:7" ht="14.25">
      <c r="B45" s="8"/>
      <c r="C45" s="277"/>
      <c r="D45" s="277"/>
      <c r="E45" s="278"/>
      <c r="F45" s="278"/>
      <c r="G45" s="8"/>
    </row>
    <row r="46" spans="2:7" ht="14.25">
      <c r="B46" s="8"/>
      <c r="C46" s="8"/>
      <c r="D46" s="8"/>
      <c r="E46" s="8"/>
      <c r="F46" s="8"/>
      <c r="G46" s="8"/>
    </row>
    <row r="47" spans="2:7" ht="14.25">
      <c r="B47" s="8"/>
      <c r="C47" s="279"/>
      <c r="D47" s="279"/>
      <c r="E47" s="8"/>
      <c r="F47" s="8"/>
      <c r="G47" s="8"/>
    </row>
    <row r="48" spans="2:7" ht="14.25">
      <c r="B48" s="8"/>
      <c r="C48" s="279"/>
      <c r="D48" s="279"/>
      <c r="E48" s="278"/>
      <c r="F48" s="278"/>
      <c r="G48" s="8"/>
    </row>
    <row r="49" spans="2:7" ht="14.25">
      <c r="B49" s="8"/>
      <c r="C49" s="277"/>
      <c r="D49" s="277"/>
      <c r="E49" s="278"/>
      <c r="F49" s="278"/>
      <c r="G49" s="8"/>
    </row>
    <row r="50" spans="2:7" ht="14.25">
      <c r="B50" s="8"/>
      <c r="C50" s="10"/>
      <c r="D50" s="8"/>
      <c r="E50" s="10"/>
      <c r="F50" s="8"/>
      <c r="G50" s="8"/>
    </row>
    <row r="51" spans="2:7" ht="14.25">
      <c r="B51" s="8"/>
      <c r="C51" s="10"/>
      <c r="D51" s="10"/>
      <c r="E51" s="10"/>
      <c r="F51" s="10"/>
      <c r="G51" s="11"/>
    </row>
  </sheetData>
  <sheetProtection/>
  <mergeCells count="38">
    <mergeCell ref="B4:F4"/>
    <mergeCell ref="C5:F5"/>
    <mergeCell ref="C7:D7"/>
    <mergeCell ref="C8:F8"/>
    <mergeCell ref="E9:F9"/>
    <mergeCell ref="E10:F10"/>
    <mergeCell ref="E11:F11"/>
    <mergeCell ref="E12:F12"/>
    <mergeCell ref="E13:F13"/>
    <mergeCell ref="E14:F14"/>
    <mergeCell ref="C16:F16"/>
    <mergeCell ref="C17:F17"/>
    <mergeCell ref="E18:F18"/>
    <mergeCell ref="E19:F19"/>
    <mergeCell ref="C22:F22"/>
    <mergeCell ref="E39:F39"/>
    <mergeCell ref="C41:D41"/>
    <mergeCell ref="C37:F37"/>
    <mergeCell ref="E23:F23"/>
    <mergeCell ref="C24:F24"/>
    <mergeCell ref="C23:D23"/>
    <mergeCell ref="C3:F3"/>
    <mergeCell ref="C47:D47"/>
    <mergeCell ref="C48:D48"/>
    <mergeCell ref="E48:F48"/>
    <mergeCell ref="C42:D42"/>
    <mergeCell ref="E42:F42"/>
    <mergeCell ref="C44:D44"/>
    <mergeCell ref="C38:D38"/>
    <mergeCell ref="E38:F38"/>
    <mergeCell ref="C39:D39"/>
    <mergeCell ref="C49:D49"/>
    <mergeCell ref="E49:F49"/>
    <mergeCell ref="C45:D45"/>
    <mergeCell ref="E45:F45"/>
    <mergeCell ref="C35:D35"/>
    <mergeCell ref="C36:D36"/>
    <mergeCell ref="E44:F44"/>
  </mergeCells>
  <dataValidations count="2">
    <dataValidation type="whole" allowBlank="1" showInputMessage="1" showErrorMessage="1" sqref="E44 E38">
      <formula1>-999999999</formula1>
      <formula2>999999999</formula2>
    </dataValidation>
    <dataValidation type="list" allowBlank="1" showInputMessage="1" showErrorMessage="1" sqref="E48">
      <formula1>$K$55:$K$56</formula1>
    </dataValidation>
  </dataValidations>
  <printOptions/>
  <pageMargins left="0.25" right="0.25" top="0.17" bottom="0.17" header="0.17" footer="0.17"/>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AZ125"/>
  <sheetViews>
    <sheetView zoomScale="110" zoomScaleNormal="110" zoomScalePageLayoutView="0" workbookViewId="0" topLeftCell="A61">
      <selection activeCell="D29" sqref="D29:I32"/>
    </sheetView>
  </sheetViews>
  <sheetFormatPr defaultColWidth="9.140625" defaultRowHeight="15"/>
  <cols>
    <col min="1" max="1" width="2.140625" style="0" customWidth="1"/>
    <col min="2" max="2" width="2.28125" style="0" customWidth="1"/>
    <col min="3" max="3" width="22.421875" style="12" customWidth="1"/>
    <col min="4" max="4" width="15.421875" style="0" customWidth="1"/>
    <col min="5" max="5" width="5.7109375" style="0" customWidth="1"/>
    <col min="6" max="6" width="9.00390625" style="0" bestFit="1" customWidth="1"/>
    <col min="7" max="7" width="12.421875" style="0" customWidth="1"/>
    <col min="8" max="8" width="32.1406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109"/>
      <c r="I1" s="109"/>
      <c r="J1" s="21"/>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2" ht="15.75" thickBot="1">
      <c r="A2" s="21"/>
      <c r="B2" s="49"/>
      <c r="C2" s="50"/>
      <c r="D2" s="51"/>
      <c r="E2" s="51"/>
      <c r="F2" s="51"/>
      <c r="G2" s="51"/>
      <c r="H2" s="128"/>
      <c r="I2" s="128"/>
      <c r="J2" s="52"/>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row>
    <row r="3" spans="1:52" ht="21" thickBot="1">
      <c r="A3" s="21"/>
      <c r="B3" s="100"/>
      <c r="C3" s="257" t="s">
        <v>262</v>
      </c>
      <c r="D3" s="258"/>
      <c r="E3" s="258"/>
      <c r="F3" s="258"/>
      <c r="G3" s="258"/>
      <c r="H3" s="258"/>
      <c r="I3" s="259"/>
      <c r="J3" s="102"/>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row>
    <row r="4" spans="1:52" ht="15" customHeight="1">
      <c r="A4" s="21"/>
      <c r="B4" s="53"/>
      <c r="C4" s="340" t="s">
        <v>223</v>
      </c>
      <c r="D4" s="340"/>
      <c r="E4" s="340"/>
      <c r="F4" s="340"/>
      <c r="G4" s="340"/>
      <c r="H4" s="340"/>
      <c r="I4" s="340"/>
      <c r="J4" s="54"/>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2" ht="15" customHeight="1">
      <c r="A5" s="21"/>
      <c r="B5" s="53"/>
      <c r="C5" s="150"/>
      <c r="D5" s="150"/>
      <c r="E5" s="150"/>
      <c r="F5" s="150"/>
      <c r="G5" s="150"/>
      <c r="H5" s="150"/>
      <c r="I5" s="150"/>
      <c r="J5" s="54"/>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row>
    <row r="6" spans="1:52" ht="15">
      <c r="A6" s="21"/>
      <c r="B6" s="53"/>
      <c r="C6" s="55"/>
      <c r="D6" s="56"/>
      <c r="E6" s="56"/>
      <c r="F6" s="56"/>
      <c r="G6" s="56"/>
      <c r="H6" s="129"/>
      <c r="I6" s="129"/>
      <c r="J6" s="54"/>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row>
    <row r="7" spans="1:52" ht="28.5" customHeight="1" thickBot="1">
      <c r="A7" s="21"/>
      <c r="B7" s="53"/>
      <c r="C7" s="55"/>
      <c r="D7" s="316" t="s">
        <v>263</v>
      </c>
      <c r="E7" s="316"/>
      <c r="F7" s="316" t="s">
        <v>269</v>
      </c>
      <c r="G7" s="316"/>
      <c r="H7" s="126" t="s">
        <v>270</v>
      </c>
      <c r="I7" s="126" t="s">
        <v>227</v>
      </c>
      <c r="J7" s="54"/>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row>
    <row r="8" spans="1:52" s="12" customFormat="1" ht="31.5" customHeight="1" thickBot="1">
      <c r="A8" s="20"/>
      <c r="B8" s="58"/>
      <c r="C8" s="125" t="s">
        <v>260</v>
      </c>
      <c r="D8" s="302" t="s">
        <v>347</v>
      </c>
      <c r="E8" s="323"/>
      <c r="F8" s="324"/>
      <c r="G8" s="324"/>
      <c r="H8" s="324"/>
      <c r="I8" s="325"/>
      <c r="J8" s="5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row>
    <row r="9" spans="1:52" s="12" customFormat="1" ht="348.75" thickBot="1">
      <c r="A9" s="20"/>
      <c r="B9" s="58"/>
      <c r="C9" s="125"/>
      <c r="D9" s="306" t="s">
        <v>350</v>
      </c>
      <c r="E9" s="307"/>
      <c r="F9" s="306" t="s">
        <v>462</v>
      </c>
      <c r="G9" s="307"/>
      <c r="H9" s="199" t="s">
        <v>482</v>
      </c>
      <c r="I9" s="131" t="s">
        <v>26</v>
      </c>
      <c r="J9" s="59"/>
      <c r="L9" s="109"/>
      <c r="M9" s="109">
        <f>145+221+800+500</f>
        <v>1666</v>
      </c>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row>
    <row r="10" spans="1:52" s="12" customFormat="1" ht="252.75" thickBot="1">
      <c r="A10" s="20"/>
      <c r="B10" s="58"/>
      <c r="C10" s="125"/>
      <c r="D10" s="306" t="s">
        <v>348</v>
      </c>
      <c r="E10" s="307"/>
      <c r="F10" s="321" t="s">
        <v>461</v>
      </c>
      <c r="G10" s="322"/>
      <c r="H10" s="199" t="s">
        <v>476</v>
      </c>
      <c r="I10" s="131" t="s">
        <v>26</v>
      </c>
      <c r="J10" s="5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row>
    <row r="11" spans="1:52" s="12" customFormat="1" ht="17.25" customHeight="1" thickBot="1">
      <c r="A11" s="20"/>
      <c r="B11" s="58"/>
      <c r="C11" s="125"/>
      <c r="D11" s="302" t="s">
        <v>349</v>
      </c>
      <c r="E11" s="323"/>
      <c r="F11" s="324"/>
      <c r="G11" s="324"/>
      <c r="H11" s="324"/>
      <c r="I11" s="325"/>
      <c r="J11" s="5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row>
    <row r="12" spans="1:52" s="12" customFormat="1" ht="192.75" customHeight="1" thickBot="1">
      <c r="A12" s="20"/>
      <c r="B12" s="58"/>
      <c r="C12" s="125"/>
      <c r="D12" s="302" t="s">
        <v>351</v>
      </c>
      <c r="E12" s="303"/>
      <c r="F12" s="306" t="s">
        <v>463</v>
      </c>
      <c r="G12" s="307"/>
      <c r="H12" s="219" t="s">
        <v>455</v>
      </c>
      <c r="I12" s="131" t="s">
        <v>391</v>
      </c>
      <c r="J12" s="5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row>
    <row r="13" spans="1:52" s="12" customFormat="1" ht="120.75" thickBot="1">
      <c r="A13" s="20"/>
      <c r="B13" s="58"/>
      <c r="C13" s="125"/>
      <c r="D13" s="302" t="s">
        <v>352</v>
      </c>
      <c r="E13" s="303"/>
      <c r="F13" s="306" t="s">
        <v>392</v>
      </c>
      <c r="G13" s="307"/>
      <c r="H13" s="219" t="s">
        <v>454</v>
      </c>
      <c r="I13" s="131" t="s">
        <v>391</v>
      </c>
      <c r="J13" s="5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row>
    <row r="14" spans="1:52" s="12" customFormat="1" ht="96.75" thickBot="1">
      <c r="A14" s="20"/>
      <c r="B14" s="58"/>
      <c r="C14" s="125"/>
      <c r="D14" s="302" t="s">
        <v>353</v>
      </c>
      <c r="E14" s="303"/>
      <c r="F14" s="306" t="s">
        <v>354</v>
      </c>
      <c r="G14" s="307"/>
      <c r="H14" s="219" t="s">
        <v>456</v>
      </c>
      <c r="I14" s="131" t="s">
        <v>391</v>
      </c>
      <c r="J14" s="5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row>
    <row r="15" spans="1:52" s="12" customFormat="1" ht="21.75" customHeight="1" thickBot="1">
      <c r="A15" s="20"/>
      <c r="B15" s="58"/>
      <c r="C15" s="125"/>
      <c r="D15" s="302" t="s">
        <v>355</v>
      </c>
      <c r="E15" s="323"/>
      <c r="F15" s="324"/>
      <c r="G15" s="324"/>
      <c r="H15" s="324"/>
      <c r="I15" s="325"/>
      <c r="J15" s="5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row>
    <row r="16" spans="1:52" s="12" customFormat="1" ht="207.75" customHeight="1" thickBot="1">
      <c r="A16" s="20"/>
      <c r="B16" s="58"/>
      <c r="C16" s="125"/>
      <c r="D16" s="302" t="s">
        <v>356</v>
      </c>
      <c r="E16" s="303"/>
      <c r="F16" s="306" t="s">
        <v>418</v>
      </c>
      <c r="G16" s="307"/>
      <c r="H16" s="220" t="s">
        <v>464</v>
      </c>
      <c r="I16" s="131" t="s">
        <v>391</v>
      </c>
      <c r="J16" s="5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row>
    <row r="17" spans="1:52" s="12" customFormat="1" ht="111.75" customHeight="1" thickBot="1">
      <c r="A17" s="20"/>
      <c r="B17" s="58"/>
      <c r="C17" s="125"/>
      <c r="D17" s="302" t="s">
        <v>422</v>
      </c>
      <c r="E17" s="303"/>
      <c r="F17" s="321" t="s">
        <v>425</v>
      </c>
      <c r="G17" s="322"/>
      <c r="H17" s="220" t="s">
        <v>443</v>
      </c>
      <c r="I17" s="221" t="s">
        <v>26</v>
      </c>
      <c r="J17" s="5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row>
    <row r="18" spans="1:52" s="12" customFormat="1" ht="174" customHeight="1" thickBot="1">
      <c r="A18" s="20"/>
      <c r="B18" s="58"/>
      <c r="C18" s="125"/>
      <c r="D18" s="302" t="s">
        <v>358</v>
      </c>
      <c r="E18" s="303"/>
      <c r="F18" s="321" t="s">
        <v>424</v>
      </c>
      <c r="G18" s="322"/>
      <c r="H18" s="199" t="s">
        <v>457</v>
      </c>
      <c r="I18" s="131" t="s">
        <v>26</v>
      </c>
      <c r="J18" s="5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row>
    <row r="19" spans="1:52" s="12" customFormat="1" ht="19.5" customHeight="1" thickBot="1">
      <c r="A19" s="20"/>
      <c r="B19" s="58"/>
      <c r="C19" s="125"/>
      <c r="D19" s="336" t="s">
        <v>359</v>
      </c>
      <c r="E19" s="337"/>
      <c r="F19" s="338"/>
      <c r="G19" s="338"/>
      <c r="H19" s="338"/>
      <c r="I19" s="339"/>
      <c r="J19" s="5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row>
    <row r="20" spans="1:52" s="12" customFormat="1" ht="285.75" customHeight="1" thickBot="1">
      <c r="A20" s="20"/>
      <c r="B20" s="58"/>
      <c r="C20" s="125"/>
      <c r="D20" s="302" t="s">
        <v>361</v>
      </c>
      <c r="E20" s="303"/>
      <c r="F20" s="306" t="s">
        <v>419</v>
      </c>
      <c r="G20" s="307"/>
      <c r="H20" s="220" t="s">
        <v>458</v>
      </c>
      <c r="I20" s="200" t="s">
        <v>26</v>
      </c>
      <c r="J20" s="5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row>
    <row r="21" spans="1:52" s="12" customFormat="1" ht="143.25" customHeight="1" thickBot="1">
      <c r="A21" s="20"/>
      <c r="B21" s="58"/>
      <c r="C21" s="125"/>
      <c r="D21" s="302" t="s">
        <v>360</v>
      </c>
      <c r="E21" s="303"/>
      <c r="F21" s="306" t="s">
        <v>420</v>
      </c>
      <c r="G21" s="307"/>
      <c r="H21" s="220" t="s">
        <v>460</v>
      </c>
      <c r="I21" s="131" t="s">
        <v>20</v>
      </c>
      <c r="J21" s="5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row>
    <row r="22" spans="1:52" s="12" customFormat="1" ht="18.75" customHeight="1" thickBot="1">
      <c r="A22" s="20"/>
      <c r="B22" s="58"/>
      <c r="C22" s="123"/>
      <c r="D22" s="60"/>
      <c r="E22" s="60"/>
      <c r="F22" s="60"/>
      <c r="G22" s="60"/>
      <c r="H22" s="133" t="s">
        <v>264</v>
      </c>
      <c r="I22" s="135" t="s">
        <v>26</v>
      </c>
      <c r="J22" s="5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row>
    <row r="23" spans="1:52" s="12" customFormat="1" ht="18.75" customHeight="1">
      <c r="A23" s="20"/>
      <c r="B23" s="58"/>
      <c r="C23" s="167"/>
      <c r="D23" s="60"/>
      <c r="E23" s="60"/>
      <c r="F23" s="60"/>
      <c r="G23" s="60"/>
      <c r="H23" s="134"/>
      <c r="I23" s="55"/>
      <c r="J23" s="5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row>
    <row r="24" spans="1:52" s="12" customFormat="1" ht="15" thickBot="1">
      <c r="A24" s="20"/>
      <c r="B24" s="58"/>
      <c r="C24" s="152"/>
      <c r="D24" s="326" t="s">
        <v>291</v>
      </c>
      <c r="E24" s="326"/>
      <c r="F24" s="326"/>
      <c r="G24" s="326"/>
      <c r="H24" s="326"/>
      <c r="I24" s="326"/>
      <c r="J24" s="5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row>
    <row r="25" spans="1:52" s="12" customFormat="1" ht="15" thickBot="1">
      <c r="A25" s="20"/>
      <c r="B25" s="58"/>
      <c r="C25" s="152"/>
      <c r="D25" s="95" t="s">
        <v>60</v>
      </c>
      <c r="E25" s="342" t="s">
        <v>332</v>
      </c>
      <c r="F25" s="343"/>
      <c r="G25" s="343"/>
      <c r="H25" s="344"/>
      <c r="I25" s="60"/>
      <c r="J25" s="5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row>
    <row r="26" spans="1:52" s="12" customFormat="1" ht="15" thickBot="1">
      <c r="A26" s="20"/>
      <c r="B26" s="58"/>
      <c r="C26" s="152"/>
      <c r="D26" s="95" t="s">
        <v>62</v>
      </c>
      <c r="E26" s="320" t="s">
        <v>333</v>
      </c>
      <c r="F26" s="318"/>
      <c r="G26" s="318"/>
      <c r="H26" s="319"/>
      <c r="I26" s="60"/>
      <c r="J26" s="5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row>
    <row r="27" spans="1:52" s="12" customFormat="1" ht="13.5" customHeight="1">
      <c r="A27" s="20"/>
      <c r="B27" s="58"/>
      <c r="C27" s="152"/>
      <c r="D27" s="60"/>
      <c r="E27" s="60"/>
      <c r="F27" s="60"/>
      <c r="G27" s="60"/>
      <c r="H27" s="60"/>
      <c r="I27" s="60"/>
      <c r="J27" s="5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row>
    <row r="28" spans="1:52" s="12" customFormat="1" ht="30.75" customHeight="1" thickBot="1">
      <c r="A28" s="20"/>
      <c r="B28" s="58"/>
      <c r="C28" s="341" t="s">
        <v>224</v>
      </c>
      <c r="D28" s="341"/>
      <c r="E28" s="341"/>
      <c r="F28" s="341"/>
      <c r="G28" s="341"/>
      <c r="H28" s="341"/>
      <c r="I28" s="129"/>
      <c r="J28" s="5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row>
    <row r="29" spans="1:52" s="12" customFormat="1" ht="30.75" customHeight="1">
      <c r="A29" s="20"/>
      <c r="B29" s="58"/>
      <c r="C29" s="132"/>
      <c r="D29" s="327" t="s">
        <v>483</v>
      </c>
      <c r="E29" s="328"/>
      <c r="F29" s="328"/>
      <c r="G29" s="328"/>
      <c r="H29" s="328"/>
      <c r="I29" s="329"/>
      <c r="J29" s="5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row>
    <row r="30" spans="1:52" s="12" customFormat="1" ht="30.75" customHeight="1">
      <c r="A30" s="20"/>
      <c r="B30" s="58"/>
      <c r="C30" s="132"/>
      <c r="D30" s="330"/>
      <c r="E30" s="331"/>
      <c r="F30" s="331"/>
      <c r="G30" s="331"/>
      <c r="H30" s="331"/>
      <c r="I30" s="332"/>
      <c r="J30" s="5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row>
    <row r="31" spans="1:52" s="12" customFormat="1" ht="30.75" customHeight="1">
      <c r="A31" s="20"/>
      <c r="B31" s="58"/>
      <c r="C31" s="132"/>
      <c r="D31" s="330"/>
      <c r="E31" s="331"/>
      <c r="F31" s="331"/>
      <c r="G31" s="331"/>
      <c r="H31" s="331"/>
      <c r="I31" s="332"/>
      <c r="J31" s="5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row>
    <row r="32" spans="1:52" s="12" customFormat="1" ht="297" customHeight="1" thickBot="1">
      <c r="A32" s="20"/>
      <c r="B32" s="58"/>
      <c r="C32" s="132"/>
      <c r="D32" s="333"/>
      <c r="E32" s="334"/>
      <c r="F32" s="334"/>
      <c r="G32" s="334"/>
      <c r="H32" s="334"/>
      <c r="I32" s="335"/>
      <c r="J32" s="5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row>
    <row r="33" spans="1:52" s="12" customFormat="1" ht="14.25">
      <c r="A33" s="20"/>
      <c r="B33" s="58"/>
      <c r="C33" s="124"/>
      <c r="D33" s="124"/>
      <c r="E33" s="124"/>
      <c r="F33" s="132"/>
      <c r="G33" s="124"/>
      <c r="H33" s="129"/>
      <c r="I33" s="129"/>
      <c r="J33" s="5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row>
    <row r="34" spans="1:52" ht="27" customHeight="1" thickBot="1">
      <c r="A34" s="21"/>
      <c r="B34" s="58"/>
      <c r="C34" s="61"/>
      <c r="D34" s="316" t="s">
        <v>263</v>
      </c>
      <c r="E34" s="316"/>
      <c r="F34" s="316" t="s">
        <v>269</v>
      </c>
      <c r="G34" s="316"/>
      <c r="H34" s="126" t="s">
        <v>270</v>
      </c>
      <c r="I34" s="126" t="s">
        <v>227</v>
      </c>
      <c r="J34" s="59"/>
      <c r="K34" s="6"/>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row>
    <row r="35" spans="1:52" ht="17.25" customHeight="1" thickBot="1">
      <c r="A35" s="21"/>
      <c r="B35" s="58"/>
      <c r="C35" s="125" t="s">
        <v>261</v>
      </c>
      <c r="D35" s="302" t="s">
        <v>347</v>
      </c>
      <c r="E35" s="323"/>
      <c r="F35" s="324"/>
      <c r="G35" s="324"/>
      <c r="H35" s="324"/>
      <c r="I35" s="325"/>
      <c r="J35" s="59"/>
      <c r="K35" s="6"/>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row>
    <row r="36" spans="1:52" ht="108" customHeight="1" thickBot="1">
      <c r="A36" s="21"/>
      <c r="B36" s="58"/>
      <c r="C36" s="125"/>
      <c r="D36" s="302" t="s">
        <v>350</v>
      </c>
      <c r="E36" s="303"/>
      <c r="F36" s="306" t="s">
        <v>444</v>
      </c>
      <c r="G36" s="307"/>
      <c r="H36" s="199" t="s">
        <v>444</v>
      </c>
      <c r="I36" s="131" t="s">
        <v>26</v>
      </c>
      <c r="J36" s="5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row>
    <row r="37" spans="1:52" ht="108.75" customHeight="1" thickBot="1">
      <c r="A37" s="21"/>
      <c r="B37" s="58"/>
      <c r="C37" s="125"/>
      <c r="D37" s="302" t="s">
        <v>348</v>
      </c>
      <c r="E37" s="303"/>
      <c r="F37" s="306" t="s">
        <v>444</v>
      </c>
      <c r="G37" s="307"/>
      <c r="H37" s="220" t="s">
        <v>444</v>
      </c>
      <c r="I37" s="131" t="s">
        <v>26</v>
      </c>
      <c r="J37" s="5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row>
    <row r="38" spans="1:52" ht="18.75" customHeight="1" thickBot="1">
      <c r="A38" s="21"/>
      <c r="B38" s="58"/>
      <c r="C38" s="55"/>
      <c r="D38" s="302" t="s">
        <v>349</v>
      </c>
      <c r="E38" s="323"/>
      <c r="F38" s="324"/>
      <c r="G38" s="324"/>
      <c r="H38" s="324"/>
      <c r="I38" s="325"/>
      <c r="J38" s="5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row>
    <row r="39" spans="1:52" ht="148.5" customHeight="1" thickBot="1">
      <c r="A39" s="21"/>
      <c r="B39" s="58"/>
      <c r="C39" s="55"/>
      <c r="D39" s="302" t="s">
        <v>351</v>
      </c>
      <c r="E39" s="303"/>
      <c r="F39" s="306" t="s">
        <v>444</v>
      </c>
      <c r="G39" s="307"/>
      <c r="H39" s="219" t="s">
        <v>444</v>
      </c>
      <c r="I39" s="131" t="s">
        <v>391</v>
      </c>
      <c r="J39" s="5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row>
    <row r="40" spans="1:52" ht="86.25" customHeight="1" thickBot="1">
      <c r="A40" s="21"/>
      <c r="B40" s="58"/>
      <c r="C40" s="55"/>
      <c r="D40" s="302" t="s">
        <v>352</v>
      </c>
      <c r="E40" s="303"/>
      <c r="F40" s="306" t="s">
        <v>444</v>
      </c>
      <c r="G40" s="307"/>
      <c r="H40" s="219" t="s">
        <v>444</v>
      </c>
      <c r="I40" s="131" t="s">
        <v>391</v>
      </c>
      <c r="J40" s="5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row>
    <row r="41" spans="1:52" ht="60" customHeight="1" thickBot="1">
      <c r="A41" s="21"/>
      <c r="B41" s="58"/>
      <c r="C41" s="55"/>
      <c r="D41" s="302" t="s">
        <v>353</v>
      </c>
      <c r="E41" s="303"/>
      <c r="F41" s="306" t="s">
        <v>444</v>
      </c>
      <c r="G41" s="307"/>
      <c r="H41" s="219" t="s">
        <v>444</v>
      </c>
      <c r="I41" s="131" t="s">
        <v>391</v>
      </c>
      <c r="J41" s="5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row>
    <row r="42" spans="1:52" ht="18.75" customHeight="1" thickBot="1">
      <c r="A42" s="21"/>
      <c r="B42" s="58"/>
      <c r="C42" s="55"/>
      <c r="D42" s="302" t="s">
        <v>355</v>
      </c>
      <c r="E42" s="323"/>
      <c r="F42" s="324"/>
      <c r="G42" s="324"/>
      <c r="H42" s="324"/>
      <c r="I42" s="325"/>
      <c r="J42" s="5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row>
    <row r="43" spans="1:52" ht="109.5" customHeight="1" thickBot="1">
      <c r="A43" s="21"/>
      <c r="B43" s="58"/>
      <c r="C43" s="55"/>
      <c r="D43" s="302" t="s">
        <v>356</v>
      </c>
      <c r="E43" s="303"/>
      <c r="F43" s="306" t="s">
        <v>444</v>
      </c>
      <c r="G43" s="307"/>
      <c r="H43" s="199" t="s">
        <v>444</v>
      </c>
      <c r="I43" s="131" t="s">
        <v>391</v>
      </c>
      <c r="J43" s="5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row>
    <row r="44" spans="1:52" ht="90" customHeight="1" thickBot="1">
      <c r="A44" s="21"/>
      <c r="B44" s="58"/>
      <c r="C44" s="55"/>
      <c r="D44" s="302" t="s">
        <v>357</v>
      </c>
      <c r="E44" s="303"/>
      <c r="F44" s="306" t="s">
        <v>444</v>
      </c>
      <c r="G44" s="307"/>
      <c r="H44" s="220" t="s">
        <v>444</v>
      </c>
      <c r="I44" s="131" t="s">
        <v>26</v>
      </c>
      <c r="J44" s="5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row>
    <row r="45" spans="1:52" ht="117" customHeight="1" thickBot="1">
      <c r="A45" s="21"/>
      <c r="B45" s="58"/>
      <c r="C45" s="55"/>
      <c r="D45" s="302" t="s">
        <v>358</v>
      </c>
      <c r="E45" s="303"/>
      <c r="F45" s="306" t="s">
        <v>444</v>
      </c>
      <c r="G45" s="307"/>
      <c r="H45" s="199" t="s">
        <v>444</v>
      </c>
      <c r="I45" s="131" t="s">
        <v>26</v>
      </c>
      <c r="J45" s="5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row>
    <row r="46" spans="1:52" ht="18.75" customHeight="1" thickBot="1">
      <c r="A46" s="21"/>
      <c r="B46" s="58"/>
      <c r="C46" s="55"/>
      <c r="D46" s="336" t="s">
        <v>359</v>
      </c>
      <c r="E46" s="337"/>
      <c r="F46" s="338"/>
      <c r="G46" s="338"/>
      <c r="H46" s="338"/>
      <c r="I46" s="339"/>
      <c r="J46" s="5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row>
    <row r="47" spans="1:52" ht="48.75" customHeight="1" thickBot="1">
      <c r="A47" s="21"/>
      <c r="B47" s="58"/>
      <c r="C47" s="55"/>
      <c r="D47" s="302" t="s">
        <v>361</v>
      </c>
      <c r="E47" s="303"/>
      <c r="F47" s="306" t="s">
        <v>444</v>
      </c>
      <c r="G47" s="307"/>
      <c r="H47" s="199" t="s">
        <v>444</v>
      </c>
      <c r="I47" s="202" t="s">
        <v>13</v>
      </c>
      <c r="J47" s="5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row>
    <row r="48" spans="1:52" ht="66.75" customHeight="1" thickBot="1">
      <c r="A48" s="21"/>
      <c r="B48" s="58"/>
      <c r="C48" s="55"/>
      <c r="D48" s="302" t="s">
        <v>360</v>
      </c>
      <c r="E48" s="303"/>
      <c r="F48" s="306" t="s">
        <v>444</v>
      </c>
      <c r="G48" s="307"/>
      <c r="H48" s="199" t="s">
        <v>444</v>
      </c>
      <c r="I48" s="131" t="s">
        <v>20</v>
      </c>
      <c r="J48" s="5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row>
    <row r="49" spans="1:52" ht="18.75" customHeight="1" thickBot="1">
      <c r="A49" s="21"/>
      <c r="B49" s="58"/>
      <c r="C49" s="55"/>
      <c r="D49" s="60"/>
      <c r="E49" s="60"/>
      <c r="F49" s="60"/>
      <c r="G49" s="60"/>
      <c r="H49" s="133" t="s">
        <v>264</v>
      </c>
      <c r="I49" s="135" t="s">
        <v>26</v>
      </c>
      <c r="J49" s="5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row>
    <row r="50" spans="1:52" ht="18.75" customHeight="1">
      <c r="A50" s="21"/>
      <c r="B50" s="58"/>
      <c r="C50" s="55"/>
      <c r="D50" s="55"/>
      <c r="E50" s="55"/>
      <c r="F50" s="55"/>
      <c r="G50" s="55"/>
      <c r="H50" s="133"/>
      <c r="I50" s="203"/>
      <c r="J50" s="5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row>
    <row r="51" spans="1:52" ht="18.75" customHeight="1">
      <c r="A51" s="21"/>
      <c r="B51" s="58"/>
      <c r="C51" s="55"/>
      <c r="D51" s="55"/>
      <c r="E51" s="55"/>
      <c r="F51" s="55"/>
      <c r="G51" s="55"/>
      <c r="H51" s="133"/>
      <c r="I51" s="203"/>
      <c r="J51" s="5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row>
    <row r="52" spans="1:52" ht="24.75" customHeight="1" thickBot="1">
      <c r="A52" s="21"/>
      <c r="B52" s="58"/>
      <c r="C52" s="55"/>
      <c r="D52" s="165" t="s">
        <v>291</v>
      </c>
      <c r="E52" s="168"/>
      <c r="F52" s="55"/>
      <c r="G52" s="55"/>
      <c r="H52" s="134"/>
      <c r="I52" s="55"/>
      <c r="J52" s="5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row>
    <row r="53" spans="1:52" ht="18.75" customHeight="1" thickBot="1">
      <c r="A53" s="21"/>
      <c r="B53" s="58"/>
      <c r="C53" s="55"/>
      <c r="D53" s="95" t="s">
        <v>60</v>
      </c>
      <c r="E53" s="317" t="s">
        <v>397</v>
      </c>
      <c r="F53" s="318"/>
      <c r="G53" s="318"/>
      <c r="H53" s="319"/>
      <c r="I53" s="55"/>
      <c r="J53" s="5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row>
    <row r="54" spans="1:52" ht="15" customHeight="1" thickBot="1">
      <c r="A54" s="21"/>
      <c r="B54" s="58"/>
      <c r="C54" s="55"/>
      <c r="D54" s="95" t="s">
        <v>62</v>
      </c>
      <c r="E54" s="320" t="s">
        <v>336</v>
      </c>
      <c r="F54" s="318"/>
      <c r="G54" s="318"/>
      <c r="H54" s="319"/>
      <c r="I54" s="55"/>
      <c r="J54" s="5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row>
    <row r="55" spans="1:52" ht="15.75" customHeight="1">
      <c r="A55" s="21"/>
      <c r="B55" s="58"/>
      <c r="C55" s="55"/>
      <c r="D55" s="55"/>
      <c r="E55" s="55"/>
      <c r="F55" s="55"/>
      <c r="G55" s="55"/>
      <c r="H55" s="134"/>
      <c r="I55" s="55"/>
      <c r="J55" s="5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row>
    <row r="56" spans="1:52" s="12" customFormat="1" ht="39.75" customHeight="1" thickBot="1">
      <c r="A56" s="20"/>
      <c r="B56" s="58"/>
      <c r="C56" s="55"/>
      <c r="D56" s="165" t="s">
        <v>423</v>
      </c>
      <c r="E56" s="168"/>
      <c r="F56" s="55"/>
      <c r="G56" s="55"/>
      <c r="H56" s="134"/>
      <c r="I56" s="55"/>
      <c r="J56" s="5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row>
    <row r="57" spans="1:52" s="12" customFormat="1" ht="15.75" customHeight="1" thickBot="1">
      <c r="A57" s="20"/>
      <c r="B57" s="58"/>
      <c r="C57" s="55"/>
      <c r="D57" s="95" t="s">
        <v>60</v>
      </c>
      <c r="E57" s="317"/>
      <c r="F57" s="318"/>
      <c r="G57" s="318"/>
      <c r="H57" s="319"/>
      <c r="I57" s="55"/>
      <c r="J57" s="5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row>
    <row r="58" spans="1:52" ht="17.25" customHeight="1" thickBot="1">
      <c r="A58" s="21"/>
      <c r="B58" s="58"/>
      <c r="C58" s="55"/>
      <c r="D58" s="95" t="s">
        <v>62</v>
      </c>
      <c r="E58" s="320"/>
      <c r="F58" s="318"/>
      <c r="G58" s="318"/>
      <c r="H58" s="319"/>
      <c r="I58" s="55"/>
      <c r="J58" s="5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row>
    <row r="59" spans="1:52" ht="409.5" customHeight="1" thickBot="1">
      <c r="A59" s="21"/>
      <c r="B59" s="58"/>
      <c r="C59" s="55"/>
      <c r="D59" s="311" t="s">
        <v>434</v>
      </c>
      <c r="E59" s="312"/>
      <c r="F59" s="312"/>
      <c r="G59" s="304" t="s">
        <v>477</v>
      </c>
      <c r="H59" s="305"/>
      <c r="I59" s="305"/>
      <c r="J59" s="5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row>
    <row r="60" spans="1:52" ht="17.25" customHeight="1" thickBot="1">
      <c r="A60" s="21"/>
      <c r="B60" s="58"/>
      <c r="C60" s="55"/>
      <c r="D60" s="95"/>
      <c r="E60" s="55"/>
      <c r="F60" s="223"/>
      <c r="G60" s="55"/>
      <c r="H60" s="55"/>
      <c r="I60" s="55"/>
      <c r="J60" s="5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row>
    <row r="61" spans="1:52" ht="54" customHeight="1">
      <c r="A61" s="21"/>
      <c r="B61" s="53"/>
      <c r="C61" s="55"/>
      <c r="D61" s="56"/>
      <c r="E61" s="56"/>
      <c r="F61" s="222" t="s">
        <v>426</v>
      </c>
      <c r="G61" s="299" t="s">
        <v>427</v>
      </c>
      <c r="H61" s="300"/>
      <c r="I61" s="301"/>
      <c r="J61" s="54"/>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row>
    <row r="62" spans="1:52" ht="54" customHeight="1">
      <c r="A62" s="21"/>
      <c r="B62" s="53"/>
      <c r="C62" s="55"/>
      <c r="D62" s="56"/>
      <c r="E62" s="56"/>
      <c r="F62" s="31" t="s">
        <v>428</v>
      </c>
      <c r="G62" s="313" t="s">
        <v>429</v>
      </c>
      <c r="H62" s="314"/>
      <c r="I62" s="315"/>
      <c r="J62" s="54"/>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row>
    <row r="63" spans="1:52" ht="54" customHeight="1">
      <c r="A63" s="21"/>
      <c r="B63" s="53"/>
      <c r="C63" s="55"/>
      <c r="D63" s="56"/>
      <c r="E63" s="56"/>
      <c r="F63" s="31" t="s">
        <v>430</v>
      </c>
      <c r="G63" s="313" t="s">
        <v>431</v>
      </c>
      <c r="H63" s="314"/>
      <c r="I63" s="315"/>
      <c r="J63" s="54"/>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row>
    <row r="64" spans="1:52" ht="54" customHeight="1">
      <c r="A64" s="21"/>
      <c r="B64" s="53"/>
      <c r="C64" s="55"/>
      <c r="D64" s="56"/>
      <c r="E64" s="56"/>
      <c r="F64" s="31" t="s">
        <v>432</v>
      </c>
      <c r="G64" s="313" t="s">
        <v>433</v>
      </c>
      <c r="H64" s="314"/>
      <c r="I64" s="315"/>
      <c r="J64" s="54"/>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row>
    <row r="65" spans="1:52" ht="54" customHeight="1">
      <c r="A65" s="21"/>
      <c r="B65" s="53"/>
      <c r="C65" s="55"/>
      <c r="D65" s="56"/>
      <c r="E65" s="56"/>
      <c r="F65" s="31" t="s">
        <v>225</v>
      </c>
      <c r="G65" s="313" t="s">
        <v>300</v>
      </c>
      <c r="H65" s="314"/>
      <c r="I65" s="315"/>
      <c r="J65" s="54"/>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row>
    <row r="66" spans="1:52" ht="54" customHeight="1" thickBot="1">
      <c r="A66" s="21"/>
      <c r="B66" s="53"/>
      <c r="C66" s="55"/>
      <c r="D66" s="56"/>
      <c r="E66" s="56"/>
      <c r="F66" s="32" t="s">
        <v>226</v>
      </c>
      <c r="G66" s="308" t="s">
        <v>301</v>
      </c>
      <c r="H66" s="309"/>
      <c r="I66" s="310"/>
      <c r="J66" s="54"/>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row>
    <row r="67" spans="1:44" ht="15" thickBot="1">
      <c r="A67" s="21"/>
      <c r="B67" s="62"/>
      <c r="C67" s="63"/>
      <c r="D67" s="64"/>
      <c r="E67" s="64"/>
      <c r="F67" s="64"/>
      <c r="G67" s="64"/>
      <c r="H67" s="130"/>
      <c r="I67" s="130"/>
      <c r="J67" s="65"/>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row>
    <row r="68" spans="1:44" ht="49.5" customHeight="1">
      <c r="A68" s="21"/>
      <c r="C68" s="109"/>
      <c r="D68" s="109"/>
      <c r="E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row>
    <row r="69" spans="1:44" ht="49.5" customHeight="1">
      <c r="A69" s="21"/>
      <c r="C69" s="109"/>
      <c r="D69" s="109"/>
      <c r="E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row>
    <row r="70" spans="1:44" ht="49.5" customHeight="1">
      <c r="A70" s="21"/>
      <c r="C70" s="109"/>
      <c r="D70" s="109"/>
      <c r="E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row>
    <row r="71" spans="1:44" ht="49.5" customHeight="1">
      <c r="A71" s="21"/>
      <c r="C71" s="109"/>
      <c r="D71" s="109"/>
      <c r="E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row>
    <row r="72" spans="1:44" ht="49.5" customHeight="1">
      <c r="A72" s="21"/>
      <c r="C72" s="109"/>
      <c r="D72" s="109"/>
      <c r="E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row>
    <row r="73" spans="1:44" ht="49.5" customHeight="1">
      <c r="A73" s="21"/>
      <c r="C73" s="109"/>
      <c r="D73" s="109"/>
      <c r="E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row>
    <row r="74" spans="1:44" ht="14.25">
      <c r="A74" s="21"/>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row>
    <row r="75" spans="1:44" ht="14.25">
      <c r="A75" s="21"/>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row>
    <row r="76" spans="1:44" ht="14.25">
      <c r="A76" s="21"/>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row>
    <row r="77" spans="1:52" ht="14.25">
      <c r="A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row>
    <row r="78" spans="1:52" ht="14.25">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row>
    <row r="79" spans="1:52" ht="14.25">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row>
    <row r="80" spans="1:52" ht="14.25">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row>
    <row r="81" spans="1:11" ht="14.25">
      <c r="A81" s="109"/>
      <c r="B81" s="109"/>
      <c r="C81" s="109"/>
      <c r="D81" s="109"/>
      <c r="E81" s="109"/>
      <c r="F81" s="109"/>
      <c r="G81" s="109"/>
      <c r="H81" s="109"/>
      <c r="I81" s="109"/>
      <c r="J81" s="109"/>
      <c r="K81" s="109"/>
    </row>
    <row r="82" spans="1:11" ht="14.25">
      <c r="A82" s="109"/>
      <c r="B82" s="109"/>
      <c r="C82" s="109"/>
      <c r="D82" s="109"/>
      <c r="E82" s="109"/>
      <c r="F82" s="109"/>
      <c r="G82" s="109"/>
      <c r="H82" s="109"/>
      <c r="I82" s="109"/>
      <c r="J82" s="109"/>
      <c r="K82" s="109"/>
    </row>
    <row r="83" spans="1:11" ht="14.25">
      <c r="A83" s="109"/>
      <c r="B83" s="109"/>
      <c r="C83" s="109"/>
      <c r="D83" s="109"/>
      <c r="E83" s="109"/>
      <c r="F83" s="109"/>
      <c r="G83" s="109"/>
      <c r="H83" s="109"/>
      <c r="I83" s="109"/>
      <c r="J83" s="109"/>
      <c r="K83" s="109"/>
    </row>
    <row r="84" spans="1:11" ht="14.25">
      <c r="A84" s="109"/>
      <c r="B84" s="109"/>
      <c r="C84" s="109"/>
      <c r="D84" s="109"/>
      <c r="E84" s="109"/>
      <c r="F84" s="109"/>
      <c r="G84" s="109"/>
      <c r="H84" s="109"/>
      <c r="I84" s="109"/>
      <c r="J84" s="109"/>
      <c r="K84" s="109"/>
    </row>
    <row r="85" spans="1:11" ht="14.25">
      <c r="A85" s="109"/>
      <c r="B85" s="109"/>
      <c r="C85" s="109"/>
      <c r="D85" s="109"/>
      <c r="E85" s="109"/>
      <c r="F85" s="109"/>
      <c r="G85" s="109"/>
      <c r="H85" s="109"/>
      <c r="I85" s="109"/>
      <c r="J85" s="109"/>
      <c r="K85" s="109"/>
    </row>
    <row r="86" spans="1:11" ht="14.25">
      <c r="A86" s="109"/>
      <c r="B86" s="109"/>
      <c r="C86" s="109"/>
      <c r="D86" s="109"/>
      <c r="E86" s="109"/>
      <c r="F86" s="109"/>
      <c r="G86" s="109"/>
      <c r="H86" s="109"/>
      <c r="I86" s="109"/>
      <c r="J86" s="109"/>
      <c r="K86" s="109"/>
    </row>
    <row r="87" spans="1:11" ht="14.25">
      <c r="A87" s="109"/>
      <c r="B87" s="109"/>
      <c r="C87" s="109"/>
      <c r="D87" s="109"/>
      <c r="E87" s="109"/>
      <c r="F87" s="109"/>
      <c r="G87" s="109"/>
      <c r="H87" s="109"/>
      <c r="I87" s="109"/>
      <c r="J87" s="109"/>
      <c r="K87" s="109"/>
    </row>
    <row r="88" spans="1:11" ht="14.25">
      <c r="A88" s="109"/>
      <c r="B88" s="109"/>
      <c r="C88" s="109"/>
      <c r="D88" s="109"/>
      <c r="E88" s="109"/>
      <c r="F88" s="109"/>
      <c r="G88" s="109"/>
      <c r="H88" s="109"/>
      <c r="I88" s="109"/>
      <c r="J88" s="109"/>
      <c r="K88" s="109"/>
    </row>
    <row r="89" spans="1:11" ht="14.25">
      <c r="A89" s="109"/>
      <c r="B89" s="109"/>
      <c r="C89" s="109"/>
      <c r="D89" s="109"/>
      <c r="E89" s="109"/>
      <c r="F89" s="109"/>
      <c r="G89" s="109"/>
      <c r="H89" s="109"/>
      <c r="I89" s="109"/>
      <c r="J89" s="109"/>
      <c r="K89" s="109"/>
    </row>
    <row r="90" spans="1:11" ht="14.25">
      <c r="A90" s="109"/>
      <c r="B90" s="109"/>
      <c r="C90" s="109"/>
      <c r="D90" s="109"/>
      <c r="E90" s="109"/>
      <c r="F90" s="109"/>
      <c r="G90" s="109"/>
      <c r="H90" s="109"/>
      <c r="I90" s="109"/>
      <c r="J90" s="109"/>
      <c r="K90" s="109"/>
    </row>
    <row r="91" spans="1:11" ht="14.25">
      <c r="A91" s="109"/>
      <c r="B91" s="109"/>
      <c r="C91" s="109"/>
      <c r="D91" s="109"/>
      <c r="E91" s="109"/>
      <c r="F91" s="109"/>
      <c r="G91" s="109"/>
      <c r="H91" s="109"/>
      <c r="I91" s="109"/>
      <c r="J91" s="109"/>
      <c r="K91" s="109"/>
    </row>
    <row r="92" spans="1:11" ht="14.25">
      <c r="A92" s="109"/>
      <c r="B92" s="109"/>
      <c r="C92" s="109"/>
      <c r="D92" s="109"/>
      <c r="E92" s="109"/>
      <c r="F92" s="109"/>
      <c r="G92" s="109"/>
      <c r="H92" s="109"/>
      <c r="I92" s="109"/>
      <c r="J92" s="109"/>
      <c r="K92" s="109"/>
    </row>
    <row r="93" spans="1:11" ht="14.25">
      <c r="A93" s="109"/>
      <c r="B93" s="109"/>
      <c r="C93" s="109"/>
      <c r="D93" s="109"/>
      <c r="E93" s="109"/>
      <c r="F93" s="109"/>
      <c r="G93" s="109"/>
      <c r="H93" s="109"/>
      <c r="I93" s="109"/>
      <c r="J93" s="109"/>
      <c r="K93" s="109"/>
    </row>
    <row r="94" spans="1:11" ht="14.25">
      <c r="A94" s="109"/>
      <c r="B94" s="109"/>
      <c r="C94" s="109"/>
      <c r="D94" s="109"/>
      <c r="E94" s="109"/>
      <c r="F94" s="109"/>
      <c r="G94" s="109"/>
      <c r="H94" s="109"/>
      <c r="I94" s="109"/>
      <c r="J94" s="109"/>
      <c r="K94" s="109"/>
    </row>
    <row r="95" spans="1:11" ht="14.25">
      <c r="A95" s="109"/>
      <c r="B95" s="109"/>
      <c r="C95" s="109"/>
      <c r="D95" s="109"/>
      <c r="E95" s="109"/>
      <c r="F95" s="109"/>
      <c r="G95" s="109"/>
      <c r="H95" s="109"/>
      <c r="I95" s="109"/>
      <c r="J95" s="109"/>
      <c r="K95" s="109"/>
    </row>
    <row r="96" spans="1:11" ht="14.25">
      <c r="A96" s="109"/>
      <c r="B96" s="109"/>
      <c r="C96" s="109"/>
      <c r="D96" s="109"/>
      <c r="E96" s="109"/>
      <c r="F96" s="109"/>
      <c r="G96" s="109"/>
      <c r="H96" s="109"/>
      <c r="I96" s="109"/>
      <c r="J96" s="109"/>
      <c r="K96" s="109"/>
    </row>
    <row r="97" spans="1:11" ht="14.25">
      <c r="A97" s="109"/>
      <c r="B97" s="109"/>
      <c r="C97" s="109"/>
      <c r="D97" s="109"/>
      <c r="E97" s="109"/>
      <c r="F97" s="109"/>
      <c r="G97" s="109"/>
      <c r="H97" s="109"/>
      <c r="I97" s="109"/>
      <c r="J97" s="109"/>
      <c r="K97" s="109"/>
    </row>
    <row r="98" spans="1:11" ht="14.25">
      <c r="A98" s="109"/>
      <c r="B98" s="109"/>
      <c r="C98" s="109"/>
      <c r="D98" s="109"/>
      <c r="E98" s="109"/>
      <c r="F98" s="109"/>
      <c r="G98" s="109"/>
      <c r="H98" s="109"/>
      <c r="I98" s="109"/>
      <c r="J98" s="109"/>
      <c r="K98" s="109"/>
    </row>
    <row r="99" spans="1:11" ht="14.25">
      <c r="A99" s="109"/>
      <c r="B99" s="109"/>
      <c r="C99" s="109"/>
      <c r="D99" s="109"/>
      <c r="E99" s="109"/>
      <c r="F99" s="109"/>
      <c r="G99" s="109"/>
      <c r="H99" s="109"/>
      <c r="I99" s="109"/>
      <c r="J99" s="109"/>
      <c r="K99" s="109"/>
    </row>
    <row r="100" spans="1:11" ht="14.25">
      <c r="A100" s="109"/>
      <c r="B100" s="109"/>
      <c r="C100" s="109"/>
      <c r="D100" s="109"/>
      <c r="E100" s="109"/>
      <c r="F100" s="109"/>
      <c r="G100" s="109"/>
      <c r="H100" s="109"/>
      <c r="I100" s="109"/>
      <c r="J100" s="109"/>
      <c r="K100" s="109"/>
    </row>
    <row r="101" spans="1:11" ht="14.25">
      <c r="A101" s="109"/>
      <c r="B101" s="109"/>
      <c r="C101" s="109"/>
      <c r="D101" s="109"/>
      <c r="E101" s="109"/>
      <c r="F101" s="109"/>
      <c r="G101" s="109"/>
      <c r="H101" s="109"/>
      <c r="I101" s="109"/>
      <c r="J101" s="109"/>
      <c r="K101" s="109"/>
    </row>
    <row r="102" spans="1:11" ht="14.25">
      <c r="A102" s="109"/>
      <c r="B102" s="109"/>
      <c r="C102" s="109"/>
      <c r="D102" s="109"/>
      <c r="E102" s="109"/>
      <c r="F102" s="109"/>
      <c r="G102" s="109"/>
      <c r="H102" s="109"/>
      <c r="I102" s="109"/>
      <c r="J102" s="109"/>
      <c r="K102" s="109"/>
    </row>
    <row r="103" spans="1:11" ht="14.25">
      <c r="A103" s="109"/>
      <c r="B103" s="109"/>
      <c r="C103" s="109"/>
      <c r="D103" s="109"/>
      <c r="E103" s="109"/>
      <c r="F103" s="109"/>
      <c r="G103" s="109"/>
      <c r="H103" s="109"/>
      <c r="I103" s="109"/>
      <c r="J103" s="109"/>
      <c r="K103" s="109"/>
    </row>
    <row r="104" spans="1:11" ht="14.25">
      <c r="A104" s="109"/>
      <c r="B104" s="109"/>
      <c r="C104" s="109"/>
      <c r="D104" s="109"/>
      <c r="E104" s="109"/>
      <c r="F104" s="109"/>
      <c r="G104" s="109"/>
      <c r="H104" s="109"/>
      <c r="I104" s="109"/>
      <c r="J104" s="109"/>
      <c r="K104" s="109"/>
    </row>
    <row r="105" spans="1:11" ht="14.25">
      <c r="A105" s="109"/>
      <c r="B105" s="109"/>
      <c r="C105" s="109"/>
      <c r="D105" s="109"/>
      <c r="E105" s="109"/>
      <c r="F105" s="109"/>
      <c r="G105" s="109"/>
      <c r="H105" s="109"/>
      <c r="I105" s="109"/>
      <c r="J105" s="109"/>
      <c r="K105" s="109"/>
    </row>
    <row r="106" spans="1:11" ht="14.25">
      <c r="A106" s="109"/>
      <c r="B106" s="109"/>
      <c r="C106" s="109"/>
      <c r="D106" s="109"/>
      <c r="E106" s="109"/>
      <c r="F106" s="109"/>
      <c r="G106" s="109"/>
      <c r="H106" s="109"/>
      <c r="I106" s="109"/>
      <c r="J106" s="109"/>
      <c r="K106" s="109"/>
    </row>
    <row r="107" spans="1:11" ht="14.25">
      <c r="A107" s="109"/>
      <c r="B107" s="109"/>
      <c r="C107" s="109"/>
      <c r="D107" s="109"/>
      <c r="E107" s="109"/>
      <c r="F107" s="109"/>
      <c r="G107" s="109"/>
      <c r="H107" s="109"/>
      <c r="I107" s="109"/>
      <c r="J107" s="109"/>
      <c r="K107" s="109"/>
    </row>
    <row r="108" spans="1:11" ht="14.25">
      <c r="A108" s="109"/>
      <c r="B108" s="109"/>
      <c r="C108" s="109"/>
      <c r="D108" s="109"/>
      <c r="E108" s="109"/>
      <c r="F108" s="109"/>
      <c r="G108" s="109"/>
      <c r="H108" s="109"/>
      <c r="I108" s="109"/>
      <c r="J108" s="109"/>
      <c r="K108" s="109"/>
    </row>
    <row r="109" spans="1:11" ht="14.25">
      <c r="A109" s="109"/>
      <c r="B109" s="109"/>
      <c r="C109" s="109"/>
      <c r="D109" s="109"/>
      <c r="E109" s="109"/>
      <c r="F109" s="109"/>
      <c r="G109" s="109"/>
      <c r="H109" s="109"/>
      <c r="I109" s="109"/>
      <c r="J109" s="109"/>
      <c r="K109" s="109"/>
    </row>
    <row r="110" spans="1:11" ht="14.25">
      <c r="A110" s="109"/>
      <c r="B110" s="109"/>
      <c r="C110" s="109"/>
      <c r="D110" s="109"/>
      <c r="E110" s="109"/>
      <c r="F110" s="109"/>
      <c r="G110" s="109"/>
      <c r="H110" s="109"/>
      <c r="I110" s="109"/>
      <c r="J110" s="109"/>
      <c r="K110" s="109"/>
    </row>
    <row r="111" spans="1:11" ht="14.25">
      <c r="A111" s="109"/>
      <c r="B111" s="109"/>
      <c r="C111" s="109"/>
      <c r="D111" s="109"/>
      <c r="E111" s="109"/>
      <c r="F111" s="109"/>
      <c r="G111" s="109"/>
      <c r="H111" s="109"/>
      <c r="I111" s="109"/>
      <c r="J111" s="109"/>
      <c r="K111" s="109"/>
    </row>
    <row r="112" spans="1:11" ht="14.25">
      <c r="A112" s="109"/>
      <c r="B112" s="109"/>
      <c r="C112" s="109"/>
      <c r="D112" s="109"/>
      <c r="E112" s="109"/>
      <c r="F112" s="109"/>
      <c r="G112" s="109"/>
      <c r="H112" s="109"/>
      <c r="I112" s="109"/>
      <c r="J112" s="109"/>
      <c r="K112" s="109"/>
    </row>
    <row r="113" spans="1:11" ht="14.25">
      <c r="A113" s="109"/>
      <c r="B113" s="109"/>
      <c r="C113" s="109"/>
      <c r="D113" s="109"/>
      <c r="E113" s="109"/>
      <c r="F113" s="109"/>
      <c r="G113" s="109"/>
      <c r="H113" s="109"/>
      <c r="I113" s="109"/>
      <c r="J113" s="109"/>
      <c r="K113" s="109"/>
    </row>
    <row r="114" spans="1:11" ht="14.25">
      <c r="A114" s="109"/>
      <c r="B114" s="109"/>
      <c r="C114" s="109"/>
      <c r="D114" s="109"/>
      <c r="E114" s="109"/>
      <c r="F114" s="109"/>
      <c r="G114" s="109"/>
      <c r="H114" s="109"/>
      <c r="I114" s="109"/>
      <c r="J114" s="109"/>
      <c r="K114" s="109"/>
    </row>
    <row r="115" spans="1:11" ht="14.25">
      <c r="A115" s="109"/>
      <c r="B115" s="109"/>
      <c r="C115" s="109"/>
      <c r="D115" s="109"/>
      <c r="E115" s="109"/>
      <c r="F115" s="109"/>
      <c r="G115" s="109"/>
      <c r="H115" s="109"/>
      <c r="I115" s="109"/>
      <c r="J115" s="109"/>
      <c r="K115" s="109"/>
    </row>
    <row r="116" spans="1:11" ht="14.25">
      <c r="A116" s="109"/>
      <c r="B116" s="109"/>
      <c r="H116" s="109"/>
      <c r="I116" s="109"/>
      <c r="J116" s="109"/>
      <c r="K116" s="109"/>
    </row>
    <row r="117" spans="1:11" ht="14.25">
      <c r="A117" s="109"/>
      <c r="B117" s="109"/>
      <c r="H117" s="109"/>
      <c r="I117" s="109"/>
      <c r="J117" s="109"/>
      <c r="K117" s="109"/>
    </row>
    <row r="118" spans="1:11" ht="14.25">
      <c r="A118" s="109"/>
      <c r="B118" s="109"/>
      <c r="H118" s="109"/>
      <c r="I118" s="109"/>
      <c r="J118" s="109"/>
      <c r="K118" s="109"/>
    </row>
    <row r="119" spans="1:11" ht="14.25">
      <c r="A119" s="109"/>
      <c r="B119" s="109"/>
      <c r="H119" s="109"/>
      <c r="I119" s="109"/>
      <c r="J119" s="109"/>
      <c r="K119" s="109"/>
    </row>
    <row r="120" spans="1:11" ht="14.25">
      <c r="A120" s="109"/>
      <c r="B120" s="109"/>
      <c r="H120" s="109"/>
      <c r="I120" s="109"/>
      <c r="J120" s="109"/>
      <c r="K120" s="109"/>
    </row>
    <row r="121" spans="1:11" ht="14.25">
      <c r="A121" s="109"/>
      <c r="B121" s="109"/>
      <c r="H121" s="109"/>
      <c r="I121" s="109"/>
      <c r="J121" s="109"/>
      <c r="K121" s="109"/>
    </row>
    <row r="122" spans="1:11" ht="14.25">
      <c r="A122" s="109"/>
      <c r="B122" s="109"/>
      <c r="H122" s="109"/>
      <c r="I122" s="109"/>
      <c r="J122" s="109"/>
      <c r="K122" s="109"/>
    </row>
    <row r="123" spans="1:11" ht="14.25">
      <c r="A123" s="109"/>
      <c r="B123" s="109"/>
      <c r="H123" s="109"/>
      <c r="I123" s="109"/>
      <c r="J123" s="109"/>
      <c r="K123" s="109"/>
    </row>
    <row r="124" spans="1:11" ht="14.25">
      <c r="A124" s="109"/>
      <c r="B124" s="109"/>
      <c r="H124" s="109"/>
      <c r="I124" s="109"/>
      <c r="J124" s="109"/>
      <c r="K124" s="109"/>
    </row>
    <row r="125" spans="2:10" ht="14.25">
      <c r="B125" s="109"/>
      <c r="J125" s="109"/>
    </row>
  </sheetData>
  <sheetProtection/>
  <mergeCells count="71">
    <mergeCell ref="D46:I46"/>
    <mergeCell ref="F45:G45"/>
    <mergeCell ref="D47:E47"/>
    <mergeCell ref="F37:G37"/>
    <mergeCell ref="D38:I38"/>
    <mergeCell ref="F43:G43"/>
    <mergeCell ref="D44:E44"/>
    <mergeCell ref="D42:I42"/>
    <mergeCell ref="F12:G12"/>
    <mergeCell ref="F18:G18"/>
    <mergeCell ref="F17:G17"/>
    <mergeCell ref="F20:G20"/>
    <mergeCell ref="F21:G21"/>
    <mergeCell ref="D34:E34"/>
    <mergeCell ref="D13:E13"/>
    <mergeCell ref="D11:I11"/>
    <mergeCell ref="D16:E16"/>
    <mergeCell ref="F47:G47"/>
    <mergeCell ref="F13:G13"/>
    <mergeCell ref="D36:E36"/>
    <mergeCell ref="D37:E37"/>
    <mergeCell ref="E25:H25"/>
    <mergeCell ref="D41:E41"/>
    <mergeCell ref="D15:I15"/>
    <mergeCell ref="D45:E45"/>
    <mergeCell ref="C3:I3"/>
    <mergeCell ref="C4:I4"/>
    <mergeCell ref="C28:H28"/>
    <mergeCell ref="D17:E17"/>
    <mergeCell ref="D18:E18"/>
    <mergeCell ref="F36:G36"/>
    <mergeCell ref="D8:I8"/>
    <mergeCell ref="D7:E7"/>
    <mergeCell ref="F7:G7"/>
    <mergeCell ref="D12:E12"/>
    <mergeCell ref="D35:I35"/>
    <mergeCell ref="E26:H26"/>
    <mergeCell ref="D24:I24"/>
    <mergeCell ref="D29:I32"/>
    <mergeCell ref="D19:I19"/>
    <mergeCell ref="F16:G16"/>
    <mergeCell ref="E57:H57"/>
    <mergeCell ref="E58:H58"/>
    <mergeCell ref="F44:G44"/>
    <mergeCell ref="D39:E39"/>
    <mergeCell ref="F39:G39"/>
    <mergeCell ref="D40:E40"/>
    <mergeCell ref="F40:G40"/>
    <mergeCell ref="D48:E48"/>
    <mergeCell ref="F48:G48"/>
    <mergeCell ref="D43:E43"/>
    <mergeCell ref="G65:I65"/>
    <mergeCell ref="F41:G41"/>
    <mergeCell ref="F34:G34"/>
    <mergeCell ref="E53:H53"/>
    <mergeCell ref="E54:H54"/>
    <mergeCell ref="D9:E9"/>
    <mergeCell ref="F9:G9"/>
    <mergeCell ref="D10:E10"/>
    <mergeCell ref="F10:G10"/>
    <mergeCell ref="D21:E21"/>
    <mergeCell ref="G61:I61"/>
    <mergeCell ref="D20:E20"/>
    <mergeCell ref="G59:I59"/>
    <mergeCell ref="D14:E14"/>
    <mergeCell ref="F14:G14"/>
    <mergeCell ref="G66:I66"/>
    <mergeCell ref="D59:F59"/>
    <mergeCell ref="G62:I62"/>
    <mergeCell ref="G63:I63"/>
    <mergeCell ref="G64:I64"/>
  </mergeCells>
  <hyperlinks>
    <hyperlink ref="E26" r:id="rId1" display="leoky2009@gmail.com "/>
    <hyperlink ref="E54" r:id="rId2" display="lachr@dtu.dk"/>
  </hyperlinks>
  <printOptions/>
  <pageMargins left="0.2" right="0.21" top="0.17" bottom="0.17" header="0.17" footer="0.17"/>
  <pageSetup horizontalDpi="600" verticalDpi="600" orientation="landscape"/>
  <legacyDrawing r:id="rId4"/>
</worksheet>
</file>

<file path=xl/worksheets/sheet5.xml><?xml version="1.0" encoding="utf-8"?>
<worksheet xmlns="http://schemas.openxmlformats.org/spreadsheetml/2006/main" xmlns:r="http://schemas.openxmlformats.org/officeDocument/2006/relationships">
  <dimension ref="B2:I24"/>
  <sheetViews>
    <sheetView zoomScale="110" zoomScaleNormal="110" zoomScalePageLayoutView="0" workbookViewId="0" topLeftCell="A16">
      <selection activeCell="G10" sqref="G10"/>
    </sheetView>
  </sheetViews>
  <sheetFormatPr defaultColWidth="9.140625" defaultRowHeight="15"/>
  <cols>
    <col min="1" max="1" width="1.421875" style="0" customWidth="1"/>
    <col min="2" max="2" width="1.8515625" style="0" customWidth="1"/>
    <col min="3" max="3" width="13.421875" style="0" customWidth="1"/>
    <col min="4" max="4" width="11.421875" style="0" customWidth="1"/>
    <col min="5" max="5" width="12.8515625" style="0" customWidth="1"/>
    <col min="6" max="6" width="17.28125" style="0" customWidth="1"/>
    <col min="7" max="7" width="17.8515625" style="0" customWidth="1"/>
    <col min="8" max="8" width="16.8515625" style="0" customWidth="1"/>
    <col min="9" max="10" width="1.7109375" style="0" customWidth="1"/>
  </cols>
  <sheetData>
    <row r="1" ht="15" thickBot="1"/>
    <row r="2" spans="2:9" ht="15" thickBot="1">
      <c r="B2" s="49"/>
      <c r="C2" s="50"/>
      <c r="D2" s="51"/>
      <c r="E2" s="51"/>
      <c r="F2" s="51"/>
      <c r="G2" s="51"/>
      <c r="H2" s="51"/>
      <c r="I2" s="52"/>
    </row>
    <row r="3" spans="2:9" ht="21" thickBot="1">
      <c r="B3" s="100"/>
      <c r="C3" s="257" t="s">
        <v>255</v>
      </c>
      <c r="D3" s="345"/>
      <c r="E3" s="345"/>
      <c r="F3" s="345"/>
      <c r="G3" s="345"/>
      <c r="H3" s="346"/>
      <c r="I3" s="102"/>
    </row>
    <row r="4" spans="2:9" ht="14.25">
      <c r="B4" s="53"/>
      <c r="C4" s="347" t="s">
        <v>256</v>
      </c>
      <c r="D4" s="347"/>
      <c r="E4" s="347"/>
      <c r="F4" s="347"/>
      <c r="G4" s="347"/>
      <c r="H4" s="347"/>
      <c r="I4" s="54"/>
    </row>
    <row r="5" spans="2:9" ht="14.25">
      <c r="B5" s="53"/>
      <c r="C5" s="348"/>
      <c r="D5" s="348"/>
      <c r="E5" s="348"/>
      <c r="F5" s="348"/>
      <c r="G5" s="348"/>
      <c r="H5" s="348"/>
      <c r="I5" s="54"/>
    </row>
    <row r="6" spans="2:9" ht="30.75" customHeight="1" thickBot="1">
      <c r="B6" s="53"/>
      <c r="C6" s="351" t="s">
        <v>257</v>
      </c>
      <c r="D6" s="351"/>
      <c r="E6" s="56"/>
      <c r="F6" s="56"/>
      <c r="G6" s="56"/>
      <c r="H6" s="56"/>
      <c r="I6" s="54"/>
    </row>
    <row r="7" spans="2:9" ht="30" customHeight="1" thickBot="1">
      <c r="B7" s="53"/>
      <c r="C7" s="169" t="s">
        <v>254</v>
      </c>
      <c r="D7" s="349" t="s">
        <v>253</v>
      </c>
      <c r="E7" s="350"/>
      <c r="F7" s="116" t="s">
        <v>250</v>
      </c>
      <c r="G7" s="117" t="s">
        <v>286</v>
      </c>
      <c r="H7" s="116" t="s">
        <v>293</v>
      </c>
      <c r="I7" s="54"/>
    </row>
    <row r="8" spans="2:9" ht="28.5" customHeight="1">
      <c r="B8" s="58"/>
      <c r="C8" s="121"/>
      <c r="D8" s="352" t="s">
        <v>347</v>
      </c>
      <c r="E8" s="353"/>
      <c r="F8" s="354"/>
      <c r="G8" s="354"/>
      <c r="H8" s="355"/>
      <c r="I8" s="59"/>
    </row>
    <row r="9" spans="2:9" ht="376.5" customHeight="1">
      <c r="B9" s="58"/>
      <c r="C9" s="122"/>
      <c r="D9" s="356" t="s">
        <v>362</v>
      </c>
      <c r="E9" s="357"/>
      <c r="F9" s="201" t="s">
        <v>370</v>
      </c>
      <c r="G9" s="201" t="s">
        <v>484</v>
      </c>
      <c r="H9" s="201" t="s">
        <v>371</v>
      </c>
      <c r="I9" s="59"/>
    </row>
    <row r="10" spans="2:9" ht="409.5" customHeight="1">
      <c r="B10" s="58"/>
      <c r="C10" s="122"/>
      <c r="D10" s="356" t="s">
        <v>372</v>
      </c>
      <c r="E10" s="357"/>
      <c r="F10" s="201" t="s">
        <v>373</v>
      </c>
      <c r="G10" s="201" t="s">
        <v>474</v>
      </c>
      <c r="H10" s="201" t="s">
        <v>374</v>
      </c>
      <c r="I10" s="59"/>
    </row>
    <row r="11" spans="2:9" ht="33" customHeight="1">
      <c r="B11" s="58"/>
      <c r="C11" s="122"/>
      <c r="D11" s="358" t="s">
        <v>363</v>
      </c>
      <c r="E11" s="359"/>
      <c r="F11" s="360"/>
      <c r="G11" s="360"/>
      <c r="H11" s="361"/>
      <c r="I11" s="59"/>
    </row>
    <row r="12" spans="2:9" ht="114" customHeight="1">
      <c r="B12" s="58"/>
      <c r="C12" s="122"/>
      <c r="D12" s="356" t="s">
        <v>465</v>
      </c>
      <c r="E12" s="357"/>
      <c r="F12" s="201" t="s">
        <v>375</v>
      </c>
      <c r="G12" s="201" t="s">
        <v>467</v>
      </c>
      <c r="H12" s="201" t="s">
        <v>376</v>
      </c>
      <c r="I12" s="59"/>
    </row>
    <row r="13" spans="2:9" ht="315.75" customHeight="1">
      <c r="B13" s="58"/>
      <c r="C13" s="122"/>
      <c r="D13" s="356" t="s">
        <v>466</v>
      </c>
      <c r="E13" s="357"/>
      <c r="F13" s="201" t="s">
        <v>365</v>
      </c>
      <c r="G13" s="201" t="s">
        <v>455</v>
      </c>
      <c r="H13" s="201" t="s">
        <v>364</v>
      </c>
      <c r="I13" s="59"/>
    </row>
    <row r="14" spans="2:9" ht="230.25" customHeight="1">
      <c r="B14" s="58"/>
      <c r="C14" s="122"/>
      <c r="D14" s="356" t="s">
        <v>468</v>
      </c>
      <c r="E14" s="357"/>
      <c r="F14" s="201" t="s">
        <v>377</v>
      </c>
      <c r="G14" s="201" t="s">
        <v>454</v>
      </c>
      <c r="H14" s="201" t="s">
        <v>378</v>
      </c>
      <c r="I14" s="59"/>
    </row>
    <row r="15" spans="2:9" ht="162" customHeight="1">
      <c r="B15" s="58"/>
      <c r="C15" s="122"/>
      <c r="D15" s="356" t="s">
        <v>366</v>
      </c>
      <c r="E15" s="357"/>
      <c r="F15" s="201" t="s">
        <v>367</v>
      </c>
      <c r="G15" s="201" t="s">
        <v>456</v>
      </c>
      <c r="H15" s="201" t="s">
        <v>421</v>
      </c>
      <c r="I15" s="59"/>
    </row>
    <row r="16" spans="2:9" ht="14.25">
      <c r="B16" s="58"/>
      <c r="C16" s="122"/>
      <c r="D16" s="358" t="s">
        <v>368</v>
      </c>
      <c r="E16" s="359"/>
      <c r="F16" s="360"/>
      <c r="G16" s="360"/>
      <c r="H16" s="361"/>
      <c r="I16" s="59"/>
    </row>
    <row r="17" spans="2:9" ht="58.5" customHeight="1">
      <c r="B17" s="58"/>
      <c r="C17" s="122"/>
      <c r="D17" s="356" t="s">
        <v>469</v>
      </c>
      <c r="E17" s="357"/>
      <c r="F17" s="201" t="s">
        <v>379</v>
      </c>
      <c r="G17" s="201" t="s">
        <v>478</v>
      </c>
      <c r="H17" s="201" t="s">
        <v>380</v>
      </c>
      <c r="I17" s="59"/>
    </row>
    <row r="18" spans="2:9" ht="39.75" customHeight="1">
      <c r="B18" s="58"/>
      <c r="C18" s="122"/>
      <c r="D18" s="356" t="s">
        <v>393</v>
      </c>
      <c r="E18" s="357"/>
      <c r="F18" s="201" t="s">
        <v>381</v>
      </c>
      <c r="G18" s="201" t="s">
        <v>439</v>
      </c>
      <c r="H18" s="201" t="s">
        <v>382</v>
      </c>
      <c r="I18" s="59"/>
    </row>
    <row r="19" spans="2:9" ht="48">
      <c r="B19" s="58"/>
      <c r="C19" s="122"/>
      <c r="D19" s="356" t="s">
        <v>394</v>
      </c>
      <c r="E19" s="357"/>
      <c r="F19" s="201" t="s">
        <v>383</v>
      </c>
      <c r="G19" s="201" t="s">
        <v>479</v>
      </c>
      <c r="H19" s="201" t="s">
        <v>384</v>
      </c>
      <c r="I19" s="59"/>
    </row>
    <row r="20" spans="2:9" ht="78" customHeight="1">
      <c r="B20" s="58"/>
      <c r="C20" s="122"/>
      <c r="D20" s="356" t="s">
        <v>385</v>
      </c>
      <c r="E20" s="357"/>
      <c r="F20" s="201" t="s">
        <v>395</v>
      </c>
      <c r="G20" s="201" t="s">
        <v>435</v>
      </c>
      <c r="H20" s="201" t="s">
        <v>386</v>
      </c>
      <c r="I20" s="59"/>
    </row>
    <row r="21" spans="2:9" ht="163.5" customHeight="1">
      <c r="B21" s="58"/>
      <c r="C21" s="122"/>
      <c r="D21" s="356" t="s">
        <v>387</v>
      </c>
      <c r="E21" s="357"/>
      <c r="F21" s="201" t="s">
        <v>388</v>
      </c>
      <c r="G21" s="201" t="s">
        <v>470</v>
      </c>
      <c r="H21" s="201" t="s">
        <v>440</v>
      </c>
      <c r="I21" s="59"/>
    </row>
    <row r="22" spans="2:9" ht="61.5" customHeight="1">
      <c r="B22" s="58"/>
      <c r="C22" s="122"/>
      <c r="D22" s="356" t="s">
        <v>389</v>
      </c>
      <c r="E22" s="357"/>
      <c r="F22" s="201" t="s">
        <v>390</v>
      </c>
      <c r="G22" s="201" t="s">
        <v>459</v>
      </c>
      <c r="H22" s="201" t="s">
        <v>369</v>
      </c>
      <c r="I22" s="59"/>
    </row>
    <row r="23" spans="2:9" ht="14.25">
      <c r="B23" s="58"/>
      <c r="C23" s="122"/>
      <c r="D23" s="362"/>
      <c r="E23" s="363"/>
      <c r="F23" s="115"/>
      <c r="G23" s="115"/>
      <c r="H23" s="115"/>
      <c r="I23" s="59"/>
    </row>
    <row r="24" spans="2:9" ht="15" thickBot="1">
      <c r="B24" s="118"/>
      <c r="C24" s="119"/>
      <c r="D24" s="119"/>
      <c r="E24" s="119"/>
      <c r="F24" s="119"/>
      <c r="G24" s="119"/>
      <c r="H24" s="119"/>
      <c r="I24" s="120"/>
    </row>
  </sheetData>
  <sheetProtection/>
  <mergeCells count="21">
    <mergeCell ref="D23:E23"/>
    <mergeCell ref="D12:E12"/>
    <mergeCell ref="D14:E14"/>
    <mergeCell ref="D15:E15"/>
    <mergeCell ref="D17:E17"/>
    <mergeCell ref="D18:E18"/>
    <mergeCell ref="D21:E21"/>
    <mergeCell ref="D22:E22"/>
    <mergeCell ref="D20:E20"/>
    <mergeCell ref="D9:E9"/>
    <mergeCell ref="D10:E10"/>
    <mergeCell ref="D19:E19"/>
    <mergeCell ref="D13:E13"/>
    <mergeCell ref="D11:H11"/>
    <mergeCell ref="D16:H16"/>
    <mergeCell ref="C3:H3"/>
    <mergeCell ref="C4:H4"/>
    <mergeCell ref="C5:H5"/>
    <mergeCell ref="D7:E7"/>
    <mergeCell ref="C6:D6"/>
    <mergeCell ref="D8:H8"/>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K30"/>
  <sheetViews>
    <sheetView zoomScalePageLayoutView="0" workbookViewId="0" topLeftCell="A10">
      <selection activeCell="G11" sqref="G11"/>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 min="7" max="7" width="43.140625" style="0" customWidth="1"/>
    <col min="9" max="9" width="44.140625" style="0" customWidth="1"/>
  </cols>
  <sheetData>
    <row r="1" ht="15" thickBot="1"/>
    <row r="2" spans="2:5" ht="15" thickBot="1">
      <c r="B2" s="136"/>
      <c r="C2" s="76"/>
      <c r="D2" s="76"/>
      <c r="E2" s="77"/>
    </row>
    <row r="3" spans="2:5" ht="18" thickBot="1">
      <c r="B3" s="137"/>
      <c r="C3" s="365" t="s">
        <v>271</v>
      </c>
      <c r="D3" s="366"/>
      <c r="E3" s="138"/>
    </row>
    <row r="4" spans="2:5" ht="14.25">
      <c r="B4" s="137"/>
      <c r="C4" s="139"/>
      <c r="D4" s="139"/>
      <c r="E4" s="138"/>
    </row>
    <row r="5" spans="2:5" ht="15" thickBot="1">
      <c r="B5" s="137"/>
      <c r="C5" s="140" t="s">
        <v>304</v>
      </c>
      <c r="D5" s="139"/>
      <c r="E5" s="138"/>
    </row>
    <row r="6" spans="2:5" ht="15" thickBot="1">
      <c r="B6" s="137"/>
      <c r="C6" s="147" t="s">
        <v>272</v>
      </c>
      <c r="D6" s="148" t="s">
        <v>273</v>
      </c>
      <c r="E6" s="138"/>
    </row>
    <row r="7" spans="2:11" ht="303.75" thickBot="1">
      <c r="B7" s="137"/>
      <c r="C7" s="141" t="s">
        <v>308</v>
      </c>
      <c r="D7" s="226" t="s">
        <v>471</v>
      </c>
      <c r="E7" s="138"/>
      <c r="G7" s="204"/>
      <c r="I7" s="227"/>
      <c r="K7" s="226"/>
    </row>
    <row r="8" spans="2:10" ht="105.75" thickBot="1">
      <c r="B8" s="137"/>
      <c r="C8" s="142" t="s">
        <v>309</v>
      </c>
      <c r="D8" s="227" t="s">
        <v>472</v>
      </c>
      <c r="E8" s="138"/>
      <c r="G8" s="204"/>
      <c r="I8" s="233"/>
      <c r="J8" s="233"/>
    </row>
    <row r="9" spans="2:7" ht="105.75" thickBot="1">
      <c r="B9" s="137"/>
      <c r="C9" s="143" t="s">
        <v>274</v>
      </c>
      <c r="D9" s="227" t="s">
        <v>480</v>
      </c>
      <c r="E9" s="138"/>
      <c r="G9" s="204"/>
    </row>
    <row r="10" spans="2:7" ht="69" thickBot="1">
      <c r="B10" s="137"/>
      <c r="C10" s="141" t="s">
        <v>287</v>
      </c>
      <c r="D10" s="227" t="s">
        <v>473</v>
      </c>
      <c r="E10" s="138"/>
      <c r="G10" s="204"/>
    </row>
    <row r="11" spans="2:7" ht="217.5" customHeight="1">
      <c r="B11" s="137"/>
      <c r="C11" s="217" t="s">
        <v>417</v>
      </c>
      <c r="D11" s="228" t="s">
        <v>441</v>
      </c>
      <c r="E11" s="138"/>
      <c r="G11" s="204"/>
    </row>
    <row r="12" spans="2:5" ht="14.25">
      <c r="B12" s="137"/>
      <c r="C12" s="139"/>
      <c r="D12" s="139"/>
      <c r="E12" s="138"/>
    </row>
    <row r="13" spans="2:5" ht="15" thickBot="1">
      <c r="B13" s="137"/>
      <c r="C13" s="367" t="s">
        <v>305</v>
      </c>
      <c r="D13" s="367"/>
      <c r="E13" s="138"/>
    </row>
    <row r="14" spans="2:5" ht="15" thickBot="1">
      <c r="B14" s="137"/>
      <c r="C14" s="149" t="s">
        <v>275</v>
      </c>
      <c r="D14" s="149" t="s">
        <v>273</v>
      </c>
      <c r="E14" s="138"/>
    </row>
    <row r="15" spans="2:5" ht="15" thickBot="1">
      <c r="B15" s="137"/>
      <c r="C15" s="364" t="s">
        <v>306</v>
      </c>
      <c r="D15" s="364"/>
      <c r="E15" s="138"/>
    </row>
    <row r="16" spans="2:5" ht="69" thickBot="1">
      <c r="B16" s="137"/>
      <c r="C16" s="143" t="s">
        <v>310</v>
      </c>
      <c r="D16" s="144"/>
      <c r="E16" s="138"/>
    </row>
    <row r="17" spans="2:5" ht="55.5" thickBot="1">
      <c r="B17" s="137"/>
      <c r="C17" s="143" t="s">
        <v>311</v>
      </c>
      <c r="D17" s="144"/>
      <c r="E17" s="138"/>
    </row>
    <row r="18" spans="2:5" ht="15" thickBot="1">
      <c r="B18" s="137"/>
      <c r="C18" s="364" t="s">
        <v>307</v>
      </c>
      <c r="D18" s="364"/>
      <c r="E18" s="138"/>
    </row>
    <row r="19" spans="2:5" ht="69" thickBot="1">
      <c r="B19" s="137"/>
      <c r="C19" s="143" t="s">
        <v>312</v>
      </c>
      <c r="D19" s="144"/>
      <c r="E19" s="138"/>
    </row>
    <row r="20" spans="2:5" ht="55.5" thickBot="1">
      <c r="B20" s="137"/>
      <c r="C20" s="143" t="s">
        <v>303</v>
      </c>
      <c r="D20" s="144"/>
      <c r="E20" s="138"/>
    </row>
    <row r="21" spans="2:5" ht="15" thickBot="1">
      <c r="B21" s="137"/>
      <c r="C21" s="364" t="s">
        <v>276</v>
      </c>
      <c r="D21" s="364"/>
      <c r="E21" s="138"/>
    </row>
    <row r="22" spans="2:5" ht="27.75" thickBot="1">
      <c r="B22" s="137"/>
      <c r="C22" s="145" t="s">
        <v>277</v>
      </c>
      <c r="D22" s="145"/>
      <c r="E22" s="138"/>
    </row>
    <row r="23" spans="2:5" ht="27.75" thickBot="1">
      <c r="B23" s="137"/>
      <c r="C23" s="145" t="s">
        <v>278</v>
      </c>
      <c r="D23" s="145"/>
      <c r="E23" s="138"/>
    </row>
    <row r="24" spans="2:5" ht="27.75" thickBot="1">
      <c r="B24" s="137"/>
      <c r="C24" s="145" t="s">
        <v>279</v>
      </c>
      <c r="D24" s="145"/>
      <c r="E24" s="138"/>
    </row>
    <row r="25" spans="2:5" ht="15" thickBot="1">
      <c r="B25" s="137"/>
      <c r="C25" s="364" t="s">
        <v>280</v>
      </c>
      <c r="D25" s="364"/>
      <c r="E25" s="138"/>
    </row>
    <row r="26" spans="2:5" ht="55.5" thickBot="1">
      <c r="B26" s="137"/>
      <c r="C26" s="143" t="s">
        <v>313</v>
      </c>
      <c r="D26" s="144"/>
      <c r="E26" s="138"/>
    </row>
    <row r="27" spans="2:5" ht="27.75" thickBot="1">
      <c r="B27" s="137"/>
      <c r="C27" s="143" t="s">
        <v>314</v>
      </c>
      <c r="D27" s="144"/>
      <c r="E27" s="138"/>
    </row>
    <row r="28" spans="2:5" ht="69" thickBot="1">
      <c r="B28" s="137"/>
      <c r="C28" s="143" t="s">
        <v>281</v>
      </c>
      <c r="D28" s="144"/>
      <c r="E28" s="138"/>
    </row>
    <row r="29" spans="2:5" ht="42" thickBot="1">
      <c r="B29" s="137"/>
      <c r="C29" s="143" t="s">
        <v>315</v>
      </c>
      <c r="D29" s="144"/>
      <c r="E29" s="138"/>
    </row>
    <row r="30" spans="2:5" ht="15" thickBot="1">
      <c r="B30" s="170"/>
      <c r="C30" s="146"/>
      <c r="D30" s="146"/>
      <c r="E30" s="171"/>
    </row>
  </sheetData>
  <sheetProtection/>
  <mergeCells count="6">
    <mergeCell ref="C25:D25"/>
    <mergeCell ref="C3:D3"/>
    <mergeCell ref="C13:D13"/>
    <mergeCell ref="C15:D15"/>
    <mergeCell ref="C18:D18"/>
    <mergeCell ref="C21:D21"/>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AO39"/>
  <sheetViews>
    <sheetView zoomScalePageLayoutView="0" workbookViewId="0" topLeftCell="A6">
      <selection activeCell="H15" sqref="H15:I15"/>
    </sheetView>
  </sheetViews>
  <sheetFormatPr defaultColWidth="9.140625" defaultRowHeight="15"/>
  <cols>
    <col min="1" max="1" width="2.28125" style="0" customWidth="1"/>
    <col min="2" max="2" width="37.28125" style="0" customWidth="1"/>
    <col min="3" max="3" width="10.8515625" style="0" customWidth="1"/>
    <col min="4" max="4" width="64.421875" style="0" customWidth="1"/>
    <col min="5" max="5" width="15.00390625" style="0" customWidth="1"/>
    <col min="6" max="7" width="6.7109375" style="0" customWidth="1"/>
    <col min="8" max="9" width="5.00390625" style="0" customWidth="1"/>
    <col min="10" max="11" width="5.28125" style="0" customWidth="1"/>
    <col min="12" max="13" width="5.421875" style="0" customWidth="1"/>
    <col min="14" max="14" width="1.8515625" style="0" customWidth="1"/>
    <col min="16" max="16" width="10.00390625" style="0" customWidth="1"/>
  </cols>
  <sheetData>
    <row r="1" spans="2:8" ht="15" thickBot="1">
      <c r="B1" s="107"/>
      <c r="C1" s="107"/>
      <c r="D1" s="107"/>
      <c r="E1" s="107"/>
      <c r="F1" s="107"/>
      <c r="G1" s="107"/>
      <c r="H1" s="107"/>
    </row>
    <row r="2" spans="2:13" ht="15" customHeight="1" thickBot="1">
      <c r="B2" s="104"/>
      <c r="C2" s="382"/>
      <c r="D2" s="382"/>
      <c r="E2" s="382"/>
      <c r="F2" s="382"/>
      <c r="G2" s="382"/>
      <c r="H2" s="98"/>
      <c r="I2" s="98"/>
      <c r="J2" s="98"/>
      <c r="K2" s="98"/>
      <c r="L2" s="98"/>
      <c r="M2" s="99"/>
    </row>
    <row r="3" spans="2:13" ht="27" thickBot="1">
      <c r="B3" s="105"/>
      <c r="C3" s="392" t="s">
        <v>296</v>
      </c>
      <c r="D3" s="393"/>
      <c r="E3" s="393"/>
      <c r="F3" s="394"/>
      <c r="G3" s="106"/>
      <c r="H3" s="101"/>
      <c r="I3" s="101"/>
      <c r="J3" s="101"/>
      <c r="K3" s="101"/>
      <c r="L3" s="101"/>
      <c r="M3" s="103"/>
    </row>
    <row r="4" spans="2:13" ht="15" customHeight="1">
      <c r="B4" s="105"/>
      <c r="C4" s="106"/>
      <c r="D4" s="106"/>
      <c r="E4" s="106"/>
      <c r="F4" s="106"/>
      <c r="G4" s="106"/>
      <c r="H4" s="101"/>
      <c r="I4" s="101"/>
      <c r="J4" s="101"/>
      <c r="K4" s="101"/>
      <c r="L4" s="101"/>
      <c r="M4" s="103"/>
    </row>
    <row r="5" spans="2:13" ht="15.75" customHeight="1" thickBot="1">
      <c r="B5" s="100"/>
      <c r="C5" s="101"/>
      <c r="D5" s="101"/>
      <c r="E5" s="101"/>
      <c r="F5" s="101"/>
      <c r="G5" s="101"/>
      <c r="H5" s="101"/>
      <c r="I5" s="101"/>
      <c r="J5" s="101"/>
      <c r="K5" s="101"/>
      <c r="L5" s="101"/>
      <c r="M5" s="103"/>
    </row>
    <row r="6" spans="2:13" ht="15.75" customHeight="1">
      <c r="B6" s="383" t="s">
        <v>237</v>
      </c>
      <c r="C6" s="384"/>
      <c r="D6" s="384"/>
      <c r="E6" s="384"/>
      <c r="F6" s="384"/>
      <c r="G6" s="384"/>
      <c r="H6" s="384"/>
      <c r="I6" s="384"/>
      <c r="J6" s="384"/>
      <c r="K6" s="384"/>
      <c r="L6" s="384"/>
      <c r="M6" s="385"/>
    </row>
    <row r="7" spans="2:13" ht="15.75" customHeight="1" thickBot="1">
      <c r="B7" s="386"/>
      <c r="C7" s="387"/>
      <c r="D7" s="387"/>
      <c r="E7" s="387"/>
      <c r="F7" s="387"/>
      <c r="G7" s="387"/>
      <c r="H7" s="387"/>
      <c r="I7" s="387"/>
      <c r="J7" s="387"/>
      <c r="K7" s="387"/>
      <c r="L7" s="387"/>
      <c r="M7" s="388"/>
    </row>
    <row r="8" spans="2:13" ht="15.75" customHeight="1">
      <c r="B8" s="383" t="s">
        <v>265</v>
      </c>
      <c r="C8" s="384"/>
      <c r="D8" s="384"/>
      <c r="E8" s="384"/>
      <c r="F8" s="384"/>
      <c r="G8" s="384"/>
      <c r="H8" s="384"/>
      <c r="I8" s="384"/>
      <c r="J8" s="384"/>
      <c r="K8" s="384"/>
      <c r="L8" s="384"/>
      <c r="M8" s="385"/>
    </row>
    <row r="9" spans="2:13" ht="15.75" customHeight="1" thickBot="1">
      <c r="B9" s="389" t="s">
        <v>238</v>
      </c>
      <c r="C9" s="390"/>
      <c r="D9" s="390"/>
      <c r="E9" s="390"/>
      <c r="F9" s="390"/>
      <c r="G9" s="390"/>
      <c r="H9" s="390"/>
      <c r="I9" s="390"/>
      <c r="J9" s="390"/>
      <c r="K9" s="390"/>
      <c r="L9" s="390"/>
      <c r="M9" s="391"/>
    </row>
    <row r="10" spans="2:13" ht="15.75" customHeight="1" thickBot="1">
      <c r="B10" s="45"/>
      <c r="C10" s="45"/>
      <c r="D10" s="45"/>
      <c r="E10" s="45"/>
      <c r="F10" s="45"/>
      <c r="G10" s="45"/>
      <c r="H10" s="45"/>
      <c r="I10" s="45"/>
      <c r="J10" s="45"/>
      <c r="K10" s="45"/>
      <c r="L10" s="45"/>
      <c r="M10" s="45"/>
    </row>
    <row r="11" spans="2:13" ht="15" thickBot="1">
      <c r="B11" s="395" t="s">
        <v>320</v>
      </c>
      <c r="C11" s="396"/>
      <c r="D11" s="397"/>
      <c r="E11" s="45"/>
      <c r="F11" s="45"/>
      <c r="G11" s="45"/>
      <c r="H11" s="13"/>
      <c r="I11" s="13"/>
      <c r="J11" s="13"/>
      <c r="K11" s="13"/>
      <c r="L11" s="13"/>
      <c r="M11" s="13"/>
    </row>
    <row r="12" spans="2:13" ht="8.25" customHeight="1" thickBot="1">
      <c r="B12" s="45"/>
      <c r="C12" s="45"/>
      <c r="D12" s="45"/>
      <c r="E12" s="45"/>
      <c r="F12" s="45"/>
      <c r="G12" s="45"/>
      <c r="H12" s="13"/>
      <c r="I12" s="13"/>
      <c r="J12" s="13"/>
      <c r="K12" s="13"/>
      <c r="L12" s="13"/>
      <c r="M12" s="13"/>
    </row>
    <row r="13" spans="2:13" ht="18" thickBot="1">
      <c r="B13" s="375" t="s">
        <v>239</v>
      </c>
      <c r="C13" s="376"/>
      <c r="D13" s="376"/>
      <c r="E13" s="376"/>
      <c r="F13" s="376"/>
      <c r="G13" s="376"/>
      <c r="H13" s="376"/>
      <c r="I13" s="376"/>
      <c r="J13" s="376"/>
      <c r="K13" s="376"/>
      <c r="L13" s="376"/>
      <c r="M13" s="377"/>
    </row>
    <row r="14" spans="2:16" s="35" customFormat="1" ht="53.25" thickBot="1">
      <c r="B14" s="178" t="s">
        <v>240</v>
      </c>
      <c r="C14" s="172" t="s">
        <v>241</v>
      </c>
      <c r="D14" s="172" t="s">
        <v>242</v>
      </c>
      <c r="E14" s="172" t="s">
        <v>241</v>
      </c>
      <c r="F14" s="371" t="s">
        <v>243</v>
      </c>
      <c r="G14" s="372"/>
      <c r="H14" s="371" t="s">
        <v>244</v>
      </c>
      <c r="I14" s="372"/>
      <c r="J14" s="371" t="s">
        <v>245</v>
      </c>
      <c r="K14" s="372"/>
      <c r="L14" s="371" t="s">
        <v>266</v>
      </c>
      <c r="M14" s="372"/>
      <c r="P14" s="110"/>
    </row>
    <row r="15" spans="2:41" ht="333" customHeight="1" thickBot="1">
      <c r="B15" s="174" t="s">
        <v>316</v>
      </c>
      <c r="C15" s="36">
        <v>4</v>
      </c>
      <c r="D15" s="175" t="s">
        <v>325</v>
      </c>
      <c r="E15" s="36">
        <v>4.2</v>
      </c>
      <c r="F15" s="373">
        <v>5</v>
      </c>
      <c r="G15" s="374"/>
      <c r="H15" s="373">
        <v>2</v>
      </c>
      <c r="I15" s="374"/>
      <c r="J15" s="373"/>
      <c r="K15" s="374"/>
      <c r="L15" s="373"/>
      <c r="M15" s="374"/>
      <c r="N15" s="9"/>
      <c r="O15" s="9"/>
      <c r="P15" s="113"/>
      <c r="Q15" s="9"/>
      <c r="R15" s="9"/>
      <c r="S15" s="9"/>
      <c r="T15" s="9"/>
      <c r="U15" s="9"/>
      <c r="V15" s="9"/>
      <c r="W15" s="9"/>
      <c r="X15" s="9"/>
      <c r="Y15" s="9"/>
      <c r="Z15" s="9"/>
      <c r="AA15" s="9"/>
      <c r="AB15" s="9"/>
      <c r="AC15" s="9"/>
      <c r="AD15" s="9"/>
      <c r="AE15" s="9"/>
      <c r="AF15" s="9"/>
      <c r="AG15" s="9"/>
      <c r="AH15" s="9"/>
      <c r="AI15" s="9"/>
      <c r="AJ15" s="107"/>
      <c r="AK15" s="107"/>
      <c r="AL15" s="107"/>
      <c r="AM15" s="107"/>
      <c r="AN15" s="107"/>
      <c r="AO15" s="107"/>
    </row>
    <row r="16" spans="2:41" s="13" customFormat="1" ht="9.75" customHeight="1" thickBot="1">
      <c r="B16" s="39"/>
      <c r="C16" s="39"/>
      <c r="D16" s="39"/>
      <c r="E16" s="39"/>
      <c r="F16" s="368"/>
      <c r="G16" s="369"/>
      <c r="H16" s="369"/>
      <c r="I16" s="369"/>
      <c r="J16" s="369"/>
      <c r="K16" s="369"/>
      <c r="L16" s="369"/>
      <c r="M16" s="369"/>
      <c r="N16" s="9"/>
      <c r="O16" s="9"/>
      <c r="P16" s="9"/>
      <c r="Q16" s="9"/>
      <c r="R16" s="9"/>
      <c r="S16" s="9"/>
      <c r="T16" s="9"/>
      <c r="U16" s="9"/>
      <c r="V16" s="9"/>
      <c r="W16" s="9"/>
      <c r="X16" s="9"/>
      <c r="Y16" s="9"/>
      <c r="Z16" s="9"/>
      <c r="AA16" s="9"/>
      <c r="AB16" s="9"/>
      <c r="AC16" s="9"/>
      <c r="AD16" s="9"/>
      <c r="AE16" s="9"/>
      <c r="AF16" s="9"/>
      <c r="AG16" s="9"/>
      <c r="AH16" s="9"/>
      <c r="AI16" s="9"/>
      <c r="AJ16" s="111"/>
      <c r="AK16" s="111"/>
      <c r="AL16" s="111"/>
      <c r="AM16" s="111"/>
      <c r="AN16" s="111"/>
      <c r="AO16" s="111"/>
    </row>
    <row r="17" spans="2:41" s="35" customFormat="1" ht="48" customHeight="1" thickBot="1">
      <c r="B17" s="108" t="s">
        <v>246</v>
      </c>
      <c r="C17" s="127" t="s">
        <v>241</v>
      </c>
      <c r="D17" s="37" t="s">
        <v>247</v>
      </c>
      <c r="E17" s="127" t="s">
        <v>241</v>
      </c>
      <c r="F17" s="379" t="s">
        <v>243</v>
      </c>
      <c r="G17" s="380"/>
      <c r="H17" s="379" t="s">
        <v>244</v>
      </c>
      <c r="I17" s="380"/>
      <c r="J17" s="379" t="s">
        <v>245</v>
      </c>
      <c r="K17" s="380"/>
      <c r="L17" s="379" t="s">
        <v>266</v>
      </c>
      <c r="M17" s="380"/>
      <c r="N17" s="114"/>
      <c r="O17" s="114"/>
      <c r="P17" s="113"/>
      <c r="Q17" s="114"/>
      <c r="R17" s="114"/>
      <c r="S17" s="114"/>
      <c r="T17" s="114"/>
      <c r="U17" s="114"/>
      <c r="V17" s="114"/>
      <c r="W17" s="114"/>
      <c r="X17" s="114"/>
      <c r="Y17" s="114"/>
      <c r="Z17" s="114"/>
      <c r="AA17" s="114"/>
      <c r="AB17" s="114"/>
      <c r="AC17" s="114"/>
      <c r="AD17" s="114"/>
      <c r="AE17" s="114"/>
      <c r="AF17" s="114"/>
      <c r="AG17" s="114"/>
      <c r="AH17" s="114"/>
      <c r="AI17" s="114"/>
      <c r="AJ17" s="112"/>
      <c r="AK17" s="112"/>
      <c r="AL17" s="112"/>
      <c r="AM17" s="112"/>
      <c r="AN17" s="112"/>
      <c r="AO17" s="112"/>
    </row>
    <row r="18" spans="2:41" ht="274.5" customHeight="1" thickBot="1">
      <c r="B18" s="176" t="s">
        <v>318</v>
      </c>
      <c r="C18" s="38">
        <v>4</v>
      </c>
      <c r="D18" s="177" t="s">
        <v>326</v>
      </c>
      <c r="E18" s="38">
        <v>4.2</v>
      </c>
      <c r="F18" s="373">
        <v>2</v>
      </c>
      <c r="G18" s="374"/>
      <c r="H18" s="373">
        <v>0</v>
      </c>
      <c r="I18" s="374"/>
      <c r="J18" s="373"/>
      <c r="K18" s="374"/>
      <c r="L18" s="373"/>
      <c r="M18" s="374"/>
      <c r="N18" s="9"/>
      <c r="O18" s="9"/>
      <c r="P18" s="113"/>
      <c r="Q18" s="9"/>
      <c r="R18" s="9"/>
      <c r="S18" s="9"/>
      <c r="T18" s="9"/>
      <c r="U18" s="9"/>
      <c r="V18" s="9"/>
      <c r="W18" s="9"/>
      <c r="X18" s="9"/>
      <c r="Y18" s="9"/>
      <c r="Z18" s="9"/>
      <c r="AA18" s="9"/>
      <c r="AB18" s="9"/>
      <c r="AC18" s="9"/>
      <c r="AD18" s="9"/>
      <c r="AE18" s="9"/>
      <c r="AF18" s="9"/>
      <c r="AG18" s="9"/>
      <c r="AH18" s="9"/>
      <c r="AI18" s="9"/>
      <c r="AJ18" s="107"/>
      <c r="AK18" s="107"/>
      <c r="AL18" s="107"/>
      <c r="AM18" s="107"/>
      <c r="AN18" s="107"/>
      <c r="AO18" s="107"/>
    </row>
    <row r="19" spans="14:41" ht="15" thickBot="1">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row>
    <row r="20" spans="2:41" ht="18" thickBot="1">
      <c r="B20" s="375" t="s">
        <v>248</v>
      </c>
      <c r="C20" s="376"/>
      <c r="D20" s="376"/>
      <c r="E20" s="376"/>
      <c r="F20" s="376"/>
      <c r="G20" s="376"/>
      <c r="H20" s="376"/>
      <c r="I20" s="376"/>
      <c r="J20" s="376"/>
      <c r="K20" s="376"/>
      <c r="L20" s="376"/>
      <c r="M20" s="376"/>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row>
    <row r="21" spans="2:41" s="35" customFormat="1" ht="93.75" thickBot="1">
      <c r="B21" s="37" t="s">
        <v>240</v>
      </c>
      <c r="C21" s="127" t="s">
        <v>241</v>
      </c>
      <c r="D21" s="37" t="s">
        <v>242</v>
      </c>
      <c r="E21" s="127" t="s">
        <v>241</v>
      </c>
      <c r="F21" s="379" t="s">
        <v>249</v>
      </c>
      <c r="G21" s="380"/>
      <c r="H21" s="379" t="s">
        <v>250</v>
      </c>
      <c r="I21" s="380"/>
      <c r="J21" s="379" t="s">
        <v>245</v>
      </c>
      <c r="K21" s="380"/>
      <c r="L21" s="379" t="s">
        <v>266</v>
      </c>
      <c r="M21" s="381"/>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row>
    <row r="22" spans="2:13" ht="321.75" customHeight="1" thickBot="1">
      <c r="B22" s="174" t="s">
        <v>316</v>
      </c>
      <c r="C22" s="36">
        <v>5</v>
      </c>
      <c r="D22" s="175" t="s">
        <v>317</v>
      </c>
      <c r="E22" s="36">
        <v>5</v>
      </c>
      <c r="F22" s="373" t="s">
        <v>399</v>
      </c>
      <c r="G22" s="374"/>
      <c r="H22" s="373">
        <v>0</v>
      </c>
      <c r="I22" s="374"/>
      <c r="J22" s="373"/>
      <c r="K22" s="374"/>
      <c r="L22" s="373"/>
      <c r="M22" s="374"/>
    </row>
    <row r="23" spans="2:13" s="13" customFormat="1" ht="9.75" customHeight="1" thickBot="1">
      <c r="B23" s="39"/>
      <c r="C23" s="39"/>
      <c r="D23" s="39"/>
      <c r="E23" s="39"/>
      <c r="F23" s="368"/>
      <c r="G23" s="369"/>
      <c r="H23" s="369"/>
      <c r="I23" s="369"/>
      <c r="J23" s="369"/>
      <c r="K23" s="369"/>
      <c r="L23" s="369"/>
      <c r="M23" s="370"/>
    </row>
    <row r="24" spans="2:13" s="35" customFormat="1" ht="53.25" thickBot="1">
      <c r="B24" s="172" t="s">
        <v>246</v>
      </c>
      <c r="C24" s="172" t="s">
        <v>241</v>
      </c>
      <c r="D24" s="172" t="s">
        <v>247</v>
      </c>
      <c r="E24" s="172" t="s">
        <v>241</v>
      </c>
      <c r="F24" s="371" t="s">
        <v>249</v>
      </c>
      <c r="G24" s="372"/>
      <c r="H24" s="371" t="s">
        <v>250</v>
      </c>
      <c r="I24" s="372"/>
      <c r="J24" s="371" t="s">
        <v>245</v>
      </c>
      <c r="K24" s="372"/>
      <c r="L24" s="371" t="s">
        <v>266</v>
      </c>
      <c r="M24" s="372"/>
    </row>
    <row r="25" spans="2:13" ht="297" thickBot="1">
      <c r="B25" s="176" t="s">
        <v>318</v>
      </c>
      <c r="C25" s="38">
        <v>5</v>
      </c>
      <c r="D25" s="177" t="s">
        <v>324</v>
      </c>
      <c r="E25" s="38">
        <v>5</v>
      </c>
      <c r="F25" s="373" t="s">
        <v>400</v>
      </c>
      <c r="G25" s="374"/>
      <c r="H25" s="373">
        <v>0</v>
      </c>
      <c r="I25" s="374"/>
      <c r="J25" s="373"/>
      <c r="K25" s="374"/>
      <c r="L25" s="373"/>
      <c r="M25" s="374"/>
    </row>
    <row r="26" ht="15" thickBot="1"/>
    <row r="27" spans="2:13" ht="18" thickBot="1">
      <c r="B27" s="375" t="s">
        <v>251</v>
      </c>
      <c r="C27" s="376"/>
      <c r="D27" s="376"/>
      <c r="E27" s="376"/>
      <c r="F27" s="376"/>
      <c r="G27" s="376"/>
      <c r="H27" s="376"/>
      <c r="I27" s="376"/>
      <c r="J27" s="376"/>
      <c r="K27" s="376"/>
      <c r="L27" s="376"/>
      <c r="M27" s="377"/>
    </row>
    <row r="28" spans="2:13" s="35" customFormat="1" ht="53.25" thickBot="1">
      <c r="B28" s="172" t="s">
        <v>240</v>
      </c>
      <c r="C28" s="172" t="s">
        <v>241</v>
      </c>
      <c r="D28" s="172" t="s">
        <v>242</v>
      </c>
      <c r="E28" s="172" t="s">
        <v>241</v>
      </c>
      <c r="F28" s="371" t="s">
        <v>249</v>
      </c>
      <c r="G28" s="372"/>
      <c r="H28" s="371" t="s">
        <v>250</v>
      </c>
      <c r="I28" s="372"/>
      <c r="J28" s="371" t="s">
        <v>245</v>
      </c>
      <c r="K28" s="372"/>
      <c r="L28" s="371" t="s">
        <v>266</v>
      </c>
      <c r="M28" s="372"/>
    </row>
    <row r="29" spans="2:13" ht="325.5" customHeight="1" thickBot="1">
      <c r="B29" s="174" t="s">
        <v>316</v>
      </c>
      <c r="C29" s="36"/>
      <c r="D29" s="175" t="s">
        <v>323</v>
      </c>
      <c r="E29" s="36">
        <v>7</v>
      </c>
      <c r="F29" s="373" t="s">
        <v>404</v>
      </c>
      <c r="G29" s="374"/>
      <c r="H29" s="373" t="s">
        <v>401</v>
      </c>
      <c r="I29" s="374"/>
      <c r="J29" s="373"/>
      <c r="K29" s="374"/>
      <c r="L29" s="373"/>
      <c r="M29" s="374"/>
    </row>
    <row r="30" spans="2:13" s="13" customFormat="1" ht="9.75" customHeight="1" thickBot="1">
      <c r="B30" s="39"/>
      <c r="C30" s="39"/>
      <c r="D30" s="39"/>
      <c r="E30" s="39"/>
      <c r="F30" s="368"/>
      <c r="G30" s="369"/>
      <c r="H30" s="369"/>
      <c r="I30" s="369"/>
      <c r="J30" s="369"/>
      <c r="K30" s="369"/>
      <c r="L30" s="369"/>
      <c r="M30" s="370"/>
    </row>
    <row r="31" spans="2:13" s="35" customFormat="1" ht="53.25" thickBot="1">
      <c r="B31" s="173" t="s">
        <v>246</v>
      </c>
      <c r="C31" s="172" t="s">
        <v>241</v>
      </c>
      <c r="D31" s="173" t="s">
        <v>247</v>
      </c>
      <c r="E31" s="172" t="s">
        <v>241</v>
      </c>
      <c r="F31" s="371" t="s">
        <v>249</v>
      </c>
      <c r="G31" s="372"/>
      <c r="H31" s="371" t="s">
        <v>250</v>
      </c>
      <c r="I31" s="372"/>
      <c r="J31" s="371" t="s">
        <v>245</v>
      </c>
      <c r="K31" s="372"/>
      <c r="L31" s="371" t="s">
        <v>266</v>
      </c>
      <c r="M31" s="372"/>
    </row>
    <row r="32" spans="2:13" ht="409.5" customHeight="1" thickBot="1">
      <c r="B32" s="176" t="s">
        <v>318</v>
      </c>
      <c r="C32" s="38"/>
      <c r="D32" s="177" t="s">
        <v>321</v>
      </c>
      <c r="E32" s="38">
        <v>7.2</v>
      </c>
      <c r="F32" s="373" t="s">
        <v>403</v>
      </c>
      <c r="G32" s="374"/>
      <c r="H32" s="378" t="s">
        <v>402</v>
      </c>
      <c r="I32" s="374"/>
      <c r="J32" s="373"/>
      <c r="K32" s="374"/>
      <c r="L32" s="373"/>
      <c r="M32" s="374"/>
    </row>
    <row r="33" spans="2:15" s="13" customFormat="1" ht="15.75" thickBot="1">
      <c r="B33" s="40"/>
      <c r="C33" s="40"/>
      <c r="D33" s="41"/>
      <c r="E33" s="42"/>
      <c r="F33" s="41"/>
      <c r="G33" s="43"/>
      <c r="H33" s="44"/>
      <c r="I33" s="44"/>
      <c r="J33" s="44"/>
      <c r="K33" s="44"/>
      <c r="L33" s="44"/>
      <c r="M33" s="44"/>
      <c r="N33" s="44"/>
      <c r="O33" s="44"/>
    </row>
    <row r="34" spans="2:13" ht="18" thickBot="1">
      <c r="B34" s="375" t="s">
        <v>252</v>
      </c>
      <c r="C34" s="376"/>
      <c r="D34" s="376"/>
      <c r="E34" s="376"/>
      <c r="F34" s="376"/>
      <c r="G34" s="376"/>
      <c r="H34" s="376"/>
      <c r="I34" s="376"/>
      <c r="J34" s="376"/>
      <c r="K34" s="376"/>
      <c r="L34" s="376"/>
      <c r="M34" s="377"/>
    </row>
    <row r="35" spans="2:13" s="35" customFormat="1" ht="53.25" thickBot="1">
      <c r="B35" s="172" t="s">
        <v>240</v>
      </c>
      <c r="C35" s="172" t="s">
        <v>241</v>
      </c>
      <c r="D35" s="172" t="s">
        <v>242</v>
      </c>
      <c r="E35" s="172" t="s">
        <v>241</v>
      </c>
      <c r="F35" s="371" t="s">
        <v>249</v>
      </c>
      <c r="G35" s="372"/>
      <c r="H35" s="371" t="s">
        <v>250</v>
      </c>
      <c r="I35" s="372"/>
      <c r="J35" s="371" t="s">
        <v>245</v>
      </c>
      <c r="K35" s="372"/>
      <c r="L35" s="371" t="s">
        <v>266</v>
      </c>
      <c r="M35" s="372"/>
    </row>
    <row r="36" spans="2:13" ht="315" customHeight="1" thickBot="1">
      <c r="B36" s="174" t="s">
        <v>316</v>
      </c>
      <c r="C36" s="36"/>
      <c r="D36" s="175" t="s">
        <v>319</v>
      </c>
      <c r="E36" s="36"/>
      <c r="F36" s="373"/>
      <c r="G36" s="374"/>
      <c r="H36" s="373"/>
      <c r="I36" s="374"/>
      <c r="J36" s="373"/>
      <c r="K36" s="374"/>
      <c r="L36" s="373"/>
      <c r="M36" s="374"/>
    </row>
    <row r="37" spans="2:13" s="13" customFormat="1" ht="9.75" customHeight="1" thickBot="1">
      <c r="B37" s="39"/>
      <c r="C37" s="39"/>
      <c r="D37" s="39"/>
      <c r="E37" s="39"/>
      <c r="F37" s="368"/>
      <c r="G37" s="369"/>
      <c r="H37" s="369"/>
      <c r="I37" s="369"/>
      <c r="J37" s="369"/>
      <c r="K37" s="369"/>
      <c r="L37" s="369"/>
      <c r="M37" s="370"/>
    </row>
    <row r="38" spans="2:13" s="35" customFormat="1" ht="53.25" thickBot="1">
      <c r="B38" s="178" t="s">
        <v>246</v>
      </c>
      <c r="C38" s="172" t="s">
        <v>241</v>
      </c>
      <c r="D38" s="172" t="s">
        <v>247</v>
      </c>
      <c r="E38" s="172" t="s">
        <v>241</v>
      </c>
      <c r="F38" s="371" t="s">
        <v>249</v>
      </c>
      <c r="G38" s="372"/>
      <c r="H38" s="371" t="s">
        <v>250</v>
      </c>
      <c r="I38" s="372"/>
      <c r="J38" s="371" t="s">
        <v>245</v>
      </c>
      <c r="K38" s="372"/>
      <c r="L38" s="371" t="s">
        <v>266</v>
      </c>
      <c r="M38" s="372"/>
    </row>
    <row r="39" spans="2:13" ht="409.5" customHeight="1" thickBot="1">
      <c r="B39" s="176" t="s">
        <v>318</v>
      </c>
      <c r="C39" s="38"/>
      <c r="D39" s="177" t="s">
        <v>322</v>
      </c>
      <c r="E39" s="38"/>
      <c r="F39" s="373"/>
      <c r="G39" s="374"/>
      <c r="H39" s="373"/>
      <c r="I39" s="374"/>
      <c r="J39" s="373"/>
      <c r="K39" s="374"/>
      <c r="L39" s="373"/>
      <c r="M39" s="374"/>
    </row>
  </sheetData>
  <sheetProtection/>
  <mergeCells count="78">
    <mergeCell ref="F17:G17"/>
    <mergeCell ref="H17:I17"/>
    <mergeCell ref="J17:K17"/>
    <mergeCell ref="L17:M17"/>
    <mergeCell ref="F18:G18"/>
    <mergeCell ref="H18:I18"/>
    <mergeCell ref="J18:K18"/>
    <mergeCell ref="L18:M18"/>
    <mergeCell ref="F15:G15"/>
    <mergeCell ref="H15:I15"/>
    <mergeCell ref="J15:K15"/>
    <mergeCell ref="L15:M15"/>
    <mergeCell ref="F16:M16"/>
    <mergeCell ref="B11:D11"/>
    <mergeCell ref="F14:G14"/>
    <mergeCell ref="C2:G2"/>
    <mergeCell ref="H14:I14"/>
    <mergeCell ref="J14:K14"/>
    <mergeCell ref="B6:M7"/>
    <mergeCell ref="B8:M8"/>
    <mergeCell ref="B9:M9"/>
    <mergeCell ref="C3:F3"/>
    <mergeCell ref="B13:M13"/>
    <mergeCell ref="L14:M14"/>
    <mergeCell ref="H21:I21"/>
    <mergeCell ref="J21:K21"/>
    <mergeCell ref="L21:M21"/>
    <mergeCell ref="F22:G22"/>
    <mergeCell ref="H22:I22"/>
    <mergeCell ref="J22:K22"/>
    <mergeCell ref="L22:M22"/>
    <mergeCell ref="L29:M29"/>
    <mergeCell ref="B20:M20"/>
    <mergeCell ref="F23:M23"/>
    <mergeCell ref="F24:G24"/>
    <mergeCell ref="H24:I24"/>
    <mergeCell ref="J24:K24"/>
    <mergeCell ref="L24:M24"/>
    <mergeCell ref="B27:M27"/>
    <mergeCell ref="F28:G28"/>
    <mergeCell ref="F21:G21"/>
    <mergeCell ref="H28:I28"/>
    <mergeCell ref="J28:K28"/>
    <mergeCell ref="L28:M28"/>
    <mergeCell ref="F29:G29"/>
    <mergeCell ref="F25:G25"/>
    <mergeCell ref="H25:I25"/>
    <mergeCell ref="J25:K25"/>
    <mergeCell ref="L25:M25"/>
    <mergeCell ref="H29:I29"/>
    <mergeCell ref="J29:K29"/>
    <mergeCell ref="J31:K31"/>
    <mergeCell ref="L31:M31"/>
    <mergeCell ref="F32:G32"/>
    <mergeCell ref="H32:I32"/>
    <mergeCell ref="J32:K32"/>
    <mergeCell ref="L32:M32"/>
    <mergeCell ref="H31:I31"/>
    <mergeCell ref="B34:M34"/>
    <mergeCell ref="F38:G38"/>
    <mergeCell ref="H38:I38"/>
    <mergeCell ref="J38:K38"/>
    <mergeCell ref="L38:M38"/>
    <mergeCell ref="F39:G39"/>
    <mergeCell ref="H39:I39"/>
    <mergeCell ref="J39:K39"/>
    <mergeCell ref="L39:M39"/>
    <mergeCell ref="L36:M36"/>
    <mergeCell ref="F30:M30"/>
    <mergeCell ref="F31:G31"/>
    <mergeCell ref="F37:M37"/>
    <mergeCell ref="F35:G35"/>
    <mergeCell ref="H35:I35"/>
    <mergeCell ref="J35:K35"/>
    <mergeCell ref="L35:M35"/>
    <mergeCell ref="F36:G36"/>
    <mergeCell ref="H36:I36"/>
    <mergeCell ref="J36:K36"/>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F4" sqref="F4"/>
    </sheetView>
  </sheetViews>
  <sheetFormatPr defaultColWidth="9.140625" defaultRowHeight="15"/>
  <cols>
    <col min="1" max="1" width="2.421875" style="0" customWidth="1"/>
    <col min="2" max="2" width="109.28125" style="0" customWidth="1"/>
    <col min="3" max="3" width="2.421875" style="0" customWidth="1"/>
  </cols>
  <sheetData>
    <row r="1" ht="15.75" thickBot="1">
      <c r="B1" s="46" t="s">
        <v>233</v>
      </c>
    </row>
    <row r="2" ht="303.75" thickBot="1">
      <c r="B2" s="47" t="s">
        <v>234</v>
      </c>
    </row>
    <row r="3" ht="15.75" thickBot="1">
      <c r="B3" s="46" t="s">
        <v>235</v>
      </c>
    </row>
    <row r="4" ht="251.25" thickBot="1">
      <c r="B4" s="48" t="s">
        <v>236</v>
      </c>
    </row>
  </sheetData>
  <sheetProtection/>
  <printOptions/>
  <pageMargins left="0.7" right="0.7" top="0.75" bottom="0.75"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Mikko Ollikainen</cp:lastModifiedBy>
  <cp:lastPrinted>2013-11-29T09:25:46Z</cp:lastPrinted>
  <dcterms:created xsi:type="dcterms:W3CDTF">2010-11-30T14:15:01Z</dcterms:created>
  <dcterms:modified xsi:type="dcterms:W3CDTF">2015-07-09T18:02:41Z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22</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http://wbdocsservices.worldbank.org/services?I4_SERVICE=VC&amp;I4_KEY=TF069012&amp;I4_DOCID=090224b085bfb1e5</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http://pubdocs.worldbank.org/en/969951532122701337/22-For-Website-AF-Tanzania-PPR-2014-FINAL-SUBMITTED-TO-AF-Revised-26-Feb-2015.xls</vt:lpwstr>
  </property>
  <property fmtid="{D5CDD505-2E9C-101B-9397-08002B2CF9AE}" pid="18" name="ApproverUPI_WBDocs">
    <vt:lpwstr>000384891</vt:lpwstr>
  </property>
  <property fmtid="{D5CDD505-2E9C-101B-9397-08002B2CF9AE}" pid="19" name="DocumentType_WBDocs">
    <vt:lpwstr>Project Status Report</vt:lpwstr>
  </property>
</Properties>
</file>